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80" windowWidth="19440" windowHeight="7425" activeTab="0"/>
  </bookViews>
  <sheets>
    <sheet name="LCF" sheetId="1" r:id="rId1"/>
  </sheets>
  <definedNames>
    <definedName name="_xlnm.Print_Area" localSheetId="0">'LCF'!$A$1:$G$910</definedName>
  </definedNames>
  <calcPr fullCalcOnLoad="1"/>
</workbook>
</file>

<file path=xl/sharedStrings.xml><?xml version="1.0" encoding="utf-8"?>
<sst xmlns="http://schemas.openxmlformats.org/spreadsheetml/2006/main" count="644" uniqueCount="361">
  <si>
    <t>Num.Ord.</t>
  </si>
  <si>
    <t>TARIFFA</t>
  </si>
  <si>
    <t>LAVORI E FORNITURE</t>
  </si>
  <si>
    <t>PER</t>
  </si>
  <si>
    <t>L'ESECUZIONE DELL'APPALTO</t>
  </si>
  <si>
    <t>unità</t>
  </si>
  <si>
    <t>di</t>
  </si>
  <si>
    <t>misura</t>
  </si>
  <si>
    <t>Quantità</t>
  </si>
  <si>
    <t>in cifre</t>
  </si>
  <si>
    <t>in lettere</t>
  </si>
  <si>
    <t>TOTALE</t>
  </si>
  <si>
    <t>Demolizioni (SbCap 2)</t>
  </si>
  <si>
    <t>IMPIANTO RECUPERO - CONGLOMERATO BITUMINOSO - fresato</t>
  </si>
  <si>
    <t>A.004.010.00025.005</t>
  </si>
  <si>
    <t>SOMMANO...</t>
  </si>
  <si>
    <t>t</t>
  </si>
  <si>
    <t>DEMOLIZIONE DI SOVRASTRUTTURA STRADALE</t>
  </si>
  <si>
    <t>D.011.005.00110.005</t>
  </si>
  <si>
    <t>m3</t>
  </si>
  <si>
    <t>TAGLIO PAVIMENTAZIONE IN CONGLOMERATO BITUMINOSO - fino a cm 5 di spessore</t>
  </si>
  <si>
    <t>D.011.005.00150.005</t>
  </si>
  <si>
    <t>m</t>
  </si>
  <si>
    <t>TAGLIO PAVIMENTAZIONE IN CONGLOMERATO BITUMINOSO - per ogni cm oltre i cm 5</t>
  </si>
  <si>
    <t>D.011.005.00150.010</t>
  </si>
  <si>
    <t>FRESATURA A FREDDO DI PAVIMENTAZIONI ESISTENTE - per i primi 3 cm.</t>
  </si>
  <si>
    <t>D.011.005.00160.005</t>
  </si>
  <si>
    <t>m2</t>
  </si>
  <si>
    <t>DEMOLIZIONE DI BARRIERE A DOPPIA ONDA- su terra</t>
  </si>
  <si>
    <t>D.051.050.00001.005</t>
  </si>
  <si>
    <t>DEMOLIZIONE DI BARRIERE A DOPPIA ONDA - su plinti o su muratura</t>
  </si>
  <si>
    <t>D.051.050.00001.015</t>
  </si>
  <si>
    <t>DEMOLIZIONE DI BARRIERE A DOPPIA ONDA - su plinti o su muratura con corrimano</t>
  </si>
  <si>
    <t>D.051.050.00001.020</t>
  </si>
  <si>
    <t>DEMOLIZIONE DI PASSERELLA PEDONALE</t>
  </si>
  <si>
    <t>V.N. 25</t>
  </si>
  <si>
    <t>cadauno</t>
  </si>
  <si>
    <t>PREZZO UNITARIO (euro)</t>
  </si>
  <si>
    <t>LAVORI A CORPO</t>
  </si>
  <si>
    <t>SMONTAGGIO PALI ILLUMINAZIONE</t>
  </si>
  <si>
    <t>V.N. 26</t>
  </si>
  <si>
    <t>SMONTAGGIO PARAPETTI ESISTENTI</t>
  </si>
  <si>
    <t>V.N. 27</t>
  </si>
  <si>
    <t>V.N. 32</t>
  </si>
  <si>
    <t>DEMOLIZIONE DI MURATURE DI QUALSIASI GENERE</t>
  </si>
  <si>
    <t>V.N. 39</t>
  </si>
  <si>
    <t>V.N. 57</t>
  </si>
  <si>
    <t>V.N. 58</t>
  </si>
  <si>
    <t>Opere in terra (SbCap 3)</t>
  </si>
  <si>
    <t>SEMINA</t>
  </si>
  <si>
    <t>L.007.010.00050.005</t>
  </si>
  <si>
    <t>FONDAZIONE STRADALE CON MATERIALI NATURALI - con materiale proveniente dagli scavi</t>
  </si>
  <si>
    <t>V.N. 48</t>
  </si>
  <si>
    <t>V.N. 49</t>
  </si>
  <si>
    <t>Fondazioni speciali (SbCap 4)</t>
  </si>
  <si>
    <t>ADDITIVAZIONE DELLE INIEZIONI PER TIRANTI - per ogni litro di additivo utilizzato</t>
  </si>
  <si>
    <t>D.041.010.00460.005</t>
  </si>
  <si>
    <t>kg</t>
  </si>
  <si>
    <t>Opere strutturali in calcestruzzo armato (SbCap 6)</t>
  </si>
  <si>
    <t>MAGRONE</t>
  </si>
  <si>
    <t>D.021.005.00100.005</t>
  </si>
  <si>
    <t>V.N. 01</t>
  </si>
  <si>
    <t>V.N. 07</t>
  </si>
  <si>
    <t>V.N. 10</t>
  </si>
  <si>
    <t>RICOSTRUZIONE TESTA MURATURA IN CALCESTRUZZO ARMATO GETTATA IN OPERA</t>
  </si>
  <si>
    <t>V.N. 21</t>
  </si>
  <si>
    <t>ACCIAIO IN BARRE AD ADERENZA MIGLIORATA CONTROLLATO - tipo B450C</t>
  </si>
  <si>
    <t>V.N. 23</t>
  </si>
  <si>
    <t>153´772,77</t>
  </si>
  <si>
    <t>V.N. 42</t>
  </si>
  <si>
    <t>RETE D'ACCIAIO ELETTROSALDATA - in acciaio tipo B450C</t>
  </si>
  <si>
    <t>V.N. 44</t>
  </si>
  <si>
    <t>APPARECCHI DI APPOGGIO TIPO "VASOFLON" - TIPO FISSO</t>
  </si>
  <si>
    <t>V.N.52</t>
  </si>
  <si>
    <t>Parziale Capitolo  DEMOLIZIONI:</t>
  </si>
  <si>
    <t xml:space="preserve"> oltre a 0,50 m3</t>
  </si>
  <si>
    <t>blocchi fino a 0,50 m3</t>
  </si>
  <si>
    <t>APPARECCHI DI APPOGGIO TIPO "VASOFLON" - TIPO UNIDIREZIONALE TRASVERSALE</t>
  </si>
  <si>
    <t>V.N.53</t>
  </si>
  <si>
    <t>V.N.54</t>
  </si>
  <si>
    <t>APPARECCHI DI APPOGGIO TIPO "VASOFLON" A CARICO NEGATIVO-TRAZIONE - TIPO MULTIDIREZIONALE</t>
  </si>
  <si>
    <t>V.N.55</t>
  </si>
  <si>
    <t>Opere strutturali in acciaio (SbCap 7)</t>
  </si>
  <si>
    <t>IMPALCATO IN STRUTTURA MISTA ACCIAIO-CALCESTRUZZO</t>
  </si>
  <si>
    <t>V.N.51</t>
  </si>
  <si>
    <t>GIUNTO DI DILATAZIONE TAMPONE A CALDO "GTV"</t>
  </si>
  <si>
    <t>V.N.56</t>
  </si>
  <si>
    <t>Rivestimenti in pietra (SbCap 8)</t>
  </si>
  <si>
    <t>V.N. 02</t>
  </si>
  <si>
    <t>COPERTINA IN CALCESTRUZZO ARMATO GETTATA IN OPERA</t>
  </si>
  <si>
    <t>V.N. 03</t>
  </si>
  <si>
    <t>COPERTNE IN PIETRA A CORRERE - in pietra calcarea dello spessore 10 cm</t>
  </si>
  <si>
    <t>V.N. 43</t>
  </si>
  <si>
    <t>Impermeabilizzazioni (SbCap 9)</t>
  </si>
  <si>
    <t>IMPERMEABILIZZAZIONE ALL’ESTRADOSSO DI SOLETTE IN CALCESTRUZZO</t>
  </si>
  <si>
    <t>V.N. 24</t>
  </si>
  <si>
    <t>Pozzetti e cavidotti (SbCap 10)</t>
  </si>
  <si>
    <t>SIFONE TIPO "FIRENZE" IN PVC UNI 7443-302 - diametro esterno 200 mm</t>
  </si>
  <si>
    <t>B.006.050.00035.010</t>
  </si>
  <si>
    <t>TUBI IN PE/AD CORRUGATO DOPPIA PARETE - diametro esterno 200 mm</t>
  </si>
  <si>
    <t>B.006.055.00010.040</t>
  </si>
  <si>
    <t>POZZETTI EDILIZIA PREFABBRICATI - dimensioni interne 50x50x50 cm</t>
  </si>
  <si>
    <t>B.006.060.00010.015</t>
  </si>
  <si>
    <t>POZZETTI EDILIZIA PREFABBRICATI - dimensioni interne 100x100x100 cm</t>
  </si>
  <si>
    <t>B.006.060.00010.030</t>
  </si>
  <si>
    <t>PROLUNGHE EDILIZIA PREFABBRICATE - dimensioni interne 50x50x50 cm</t>
  </si>
  <si>
    <t>B.006.060.00015.025</t>
  </si>
  <si>
    <t>PROLUNGHE EDILIZIA PREFABBRICATE - dimensioni interne 100x100x100 cm</t>
  </si>
  <si>
    <t>B.006.060.00015.055</t>
  </si>
  <si>
    <t>B.006.065.00010.028</t>
  </si>
  <si>
    <t>CHIUSURE CIRCOLARI STAGNE IN GHISA SFEROIDALE "D400"</t>
  </si>
  <si>
    <t>B.006.065.00100.005</t>
  </si>
  <si>
    <t>CANALETTA CON MEZZI TUBI - del diametro cm 30</t>
  </si>
  <si>
    <t>D.031.010.00210.005</t>
  </si>
  <si>
    <t>TUBI IN CEMENTO ROTOCOMPRESSI SENZA COSTIPAMENTO - del diametro di cm 30</t>
  </si>
  <si>
    <t>D.031.010.00410.020</t>
  </si>
  <si>
    <t>TUBI IN CEMENTO VIBROCOMPRESSI, CON COSTIPAMENTO - per diametro interno di cm 30</t>
  </si>
  <si>
    <t>D.031.010.00440.005</t>
  </si>
  <si>
    <t>CANNA PER POZZETTI - delle dimensioni interne di 120 * 120 cm</t>
  </si>
  <si>
    <t>D.031.010.00520.020</t>
  </si>
  <si>
    <t>FORNITURA E POSA DI MANUFATTI IN GHISA</t>
  </si>
  <si>
    <t>D.051.010.00111.005</t>
  </si>
  <si>
    <t>D.061.005.00050.005</t>
  </si>
  <si>
    <t>TUBAZIONI IN POLIPROPILENE A TRIPLO STRATO SN 12 - DN 200 mm</t>
  </si>
  <si>
    <t>E.001.005.00072.036</t>
  </si>
  <si>
    <t>E.002.006.00010.030</t>
  </si>
  <si>
    <t>TUBAZIONI IN POILIETILENE sigma 63 PE 80 - UNI 12201 - PN 12,5 De 90 mm</t>
  </si>
  <si>
    <t>E.003.005.00027.335</t>
  </si>
  <si>
    <t>DOPPIO TRITUBO RIVESTITO IN CALCESTRUZZO</t>
  </si>
  <si>
    <t>V.N. 04</t>
  </si>
  <si>
    <t>TUBI IN PVC UNI EN 1329 - diametro esterno 100 mm</t>
  </si>
  <si>
    <t>V.N. 05</t>
  </si>
  <si>
    <t>CUNETTA ALLA FRANCESE GETTATA IN OPERA</t>
  </si>
  <si>
    <t>V.N. 08</t>
  </si>
  <si>
    <t>POZZETTI GETTATI IN OPERA - delle dimensioni interne di 120 * 120 cm</t>
  </si>
  <si>
    <t>V.N. 12</t>
  </si>
  <si>
    <t>POZZETTI DI ISPEZIONE IN OPERA DA COLLEGARE ALLA RETE ACQUE NERE ESISTENTE</t>
  </si>
  <si>
    <t>V.N. 16</t>
  </si>
  <si>
    <t>CHIUSURE IN GHISA SFEROIDALE "D400"</t>
  </si>
  <si>
    <t>V.N. 19</t>
  </si>
  <si>
    <t>POZZETTI EDILIZIA PREFABBRICATI - dimensioni interne 125x80x120 cm</t>
  </si>
  <si>
    <t>V.N. 33</t>
  </si>
  <si>
    <t>PLINTI PREFABBRICATI PER ILLUMINAZIONE - dimensioni esterne 90x90x100 cm</t>
  </si>
  <si>
    <t>V.N. 34</t>
  </si>
  <si>
    <t>V.N. 35</t>
  </si>
  <si>
    <t>POZZETTI GETTATI IN OPERA - delle dimensioni interne di 100 * 150 cm</t>
  </si>
  <si>
    <t>V.N. 45</t>
  </si>
  <si>
    <t>Pavimentazioni stradali (SbCap 11)</t>
  </si>
  <si>
    <t>PAVIMENTO IN PORFIDO DEL TRENTINO - lastre a correre con coste a spacco</t>
  </si>
  <si>
    <t>B.021.030.00005.005</t>
  </si>
  <si>
    <t>CORDONATE - sezione 10 con h = 20 cm</t>
  </si>
  <si>
    <t>D.051.005.00010.010</t>
  </si>
  <si>
    <t>CORDONATE - sezione 12/15 con h = 30 cm</t>
  </si>
  <si>
    <t>D.051.005.00010.020</t>
  </si>
  <si>
    <t>MANO D'ATTACCO CON BITUME NORMALE - su pavimentazione</t>
  </si>
  <si>
    <t>D.051.030.00015.005</t>
  </si>
  <si>
    <t>BINDER - IN PRESENZA DI CHIUSINI, CADITOIE - dello spessore compresso di 70 mm</t>
  </si>
  <si>
    <t>D.051.030.00126.010</t>
  </si>
  <si>
    <t>STRATO UNICO TIPO "E" - dello spessore compresso di 60 mm</t>
  </si>
  <si>
    <t>D.051.030.00135.015</t>
  </si>
  <si>
    <t>BINDERI DEL TRENTINO - larghezza cm 10 e spessore cm 8-10</t>
  </si>
  <si>
    <t>D.051.035.00221.005</t>
  </si>
  <si>
    <t>STRATO UNICO TIPO "E" - dello spessore compresso di 30 mm - per rappezzi</t>
  </si>
  <si>
    <t>V.N. 20</t>
  </si>
  <si>
    <t>V.N. 22</t>
  </si>
  <si>
    <t>Opere stradali accessorie (SbCap 12)</t>
  </si>
  <si>
    <t>ZINCATURA A CALDO DI STRUTTURE E MANUFATTI ACCIAIO</t>
  </si>
  <si>
    <t>B.039.005.00026.005</t>
  </si>
  <si>
    <t>CORDA RAME NUDA - sezione 25 mm²</t>
  </si>
  <si>
    <t>B.062.087.00050.010</t>
  </si>
  <si>
    <t>DISPERSORE PROFILATO A CROCE - in acciaio zincato, altezza 1500 mm</t>
  </si>
  <si>
    <t>B.062.087.00080.005</t>
  </si>
  <si>
    <t>SOSTEGNI TUBOLARI IN ACCIAIO ZINCATO - diametro mm 60 e spessore mm 3</t>
  </si>
  <si>
    <t>D.005.060.00010.005</t>
  </si>
  <si>
    <t>PANNELLO INTEGRATIVO - Classe 2 alta rifrangenza - formato grande</t>
  </si>
  <si>
    <t>D.005.060.00510.060</t>
  </si>
  <si>
    <t>SEGNALE DI PRECEDENZA TRIANGOLARE - Classe 2 alta rifrangenza - formato grande</t>
  </si>
  <si>
    <t>D.005.060.01510.060</t>
  </si>
  <si>
    <t>SEGNALI OTTAGONALI DI STOP - Classe 2 alta rifrangenza - formato normale</t>
  </si>
  <si>
    <t>D.005.060.01530.005</t>
  </si>
  <si>
    <t>SEGNALE UTILE PER LA GUIDA - Classe 2 alta rifrangenza - di formato normale</t>
  </si>
  <si>
    <t>D.005.060.04010.050</t>
  </si>
  <si>
    <t>SEGNALI INDICAZIONE SERVIZI - Classe 2 alta rifrangenza - di formato normale</t>
  </si>
  <si>
    <t>D.005.060.05010.050</t>
  </si>
  <si>
    <t>RECINZIONE SU MANUFATTI</t>
  </si>
  <si>
    <t>D.051.005.00410.005</t>
  </si>
  <si>
    <t>FORNITURA E POSA DI MANUFATTI IN FERRO - per ringhiere, parapetti o altri manufatti</t>
  </si>
  <si>
    <t>D.051.010.00010.010</t>
  </si>
  <si>
    <t>pesanti</t>
  </si>
  <si>
    <t>STRISCE di cm 12 - per ogni iscrizione</t>
  </si>
  <si>
    <t>D.051.080.00010.005</t>
  </si>
  <si>
    <t>ATTRAVERSAMENTI PEDONALI, STRISCE DI ARRESTO E ZEBRATURE - per ogni inscrizione</t>
  </si>
  <si>
    <t>D.051.080.00030.005</t>
  </si>
  <si>
    <t>STOP di m 1.60 x 2.09</t>
  </si>
  <si>
    <t>D.051.080.00050.005</t>
  </si>
  <si>
    <t>POSA IN OPERA DI SOSTEGNI TUBOLARI - delle dimensioni di cm 40 x 40 x 40</t>
  </si>
  <si>
    <t>D.051.085.00010.005</t>
  </si>
  <si>
    <t>MONTAGGIO DI SEGNALI SU SOSTEGNI TUBOLARI - per ciascun segnale</t>
  </si>
  <si>
    <t>D.051.085.00020.005</t>
  </si>
  <si>
    <t>CAVO SENZA GUAINA, FLESSIBILE, POSA FISSA, N07G9-K, PVC - sezione 1,5 mm²</t>
  </si>
  <si>
    <t>V.N. 06</t>
  </si>
  <si>
    <t>V.N. 31</t>
  </si>
  <si>
    <t>VERNICIATURA DI STRUTTURE E MANUFATTI ZINCATI - fuori opera di strutture e manufatti</t>
  </si>
  <si>
    <t>V.N. 37</t>
  </si>
  <si>
    <t>MONTAGGIO PALI ILLUMINAZIONE</t>
  </si>
  <si>
    <t>V.N. 38</t>
  </si>
  <si>
    <t>OS 01 - Lavori in terra (Cap 2)</t>
  </si>
  <si>
    <t>Scavi (SbCap 1)</t>
  </si>
  <si>
    <t>SCAVO DI SBANCAMENTO CON MEZZI MECCANICI</t>
  </si>
  <si>
    <t>D.011.010.00020.005</t>
  </si>
  <si>
    <t>SCAVO DI SBANCAMENTO IN ROCCIA CON DEMOLITORE IDRAULICO - roccia media</t>
  </si>
  <si>
    <t>D.011.010.00060.010</t>
  </si>
  <si>
    <t>D.011.010.00120.005</t>
  </si>
  <si>
    <t>D.011.010.00170.010</t>
  </si>
  <si>
    <t>RIPROFILATURA PARETE ROCCIOSA CON FRESA PUNTUALE</t>
  </si>
  <si>
    <t>V.N. 17</t>
  </si>
  <si>
    <t>FRANTUMAZIONE E VAGLIATURA DEL MATERIALE PROVENIENTE DA SCAVI</t>
  </si>
  <si>
    <t>V.N. 18</t>
  </si>
  <si>
    <t>SISTEMAZIONE IN RILEVATO</t>
  </si>
  <si>
    <t>D.011.015.00020.005</t>
  </si>
  <si>
    <t>SISTEMAZIONE DI MATERIALE SENZA COMPATTAZIONE</t>
  </si>
  <si>
    <t>D.011.015.00030.005</t>
  </si>
  <si>
    <t>TERRA VEGETALE NATURALE PROVENIENTE DA CAVE DI PRESTITO - selezionata</t>
  </si>
  <si>
    <t>D.011.015.00120.010</t>
  </si>
  <si>
    <t>MURO IN TERRENO RINFORZATO IN GEOGRIGLIA IN HDPE - per altezza minore o uguale a m 6.00</t>
  </si>
  <si>
    <t>D.011.015.00525.010</t>
  </si>
  <si>
    <t>D.031.010.00010.005</t>
  </si>
  <si>
    <t>D.031.010.00020.005</t>
  </si>
  <si>
    <t>D.031.010.00030.005</t>
  </si>
  <si>
    <t>DRENAGGI A TERGO DELLE MURATURE DI SOSTEGNO - con pietrame proveniente dagli scavi</t>
  </si>
  <si>
    <t>D.031.010.00040.005</t>
  </si>
  <si>
    <t>MATERIALI ARIDI PROVENIENTI DA CAVA DI PRESTITO PER BONIFICA</t>
  </si>
  <si>
    <t>V.N. 40</t>
  </si>
  <si>
    <t>OS 12 - Barriere e protezioni stradali (Cap 3)</t>
  </si>
  <si>
    <t>SMONTAGGIO RETE METALLICA SU ROCCIA</t>
  </si>
  <si>
    <t>V.N. 59</t>
  </si>
  <si>
    <t>Consolidamenti pareti rocciose (SbCap 5)</t>
  </si>
  <si>
    <t>DISGAGGIO</t>
  </si>
  <si>
    <t>M.005.020.00010.005</t>
  </si>
  <si>
    <t>TAGLIO ARBUSTI</t>
  </si>
  <si>
    <t>M.005.020.00030.005</t>
  </si>
  <si>
    <t>RIVESTIMENTO IN RETE METALLICA</t>
  </si>
  <si>
    <t>M.005.030.00010.005</t>
  </si>
  <si>
    <t>PERFORAZIONE CON PERFORATRICE PORTATILE - diametro fino a 42 mm</t>
  </si>
  <si>
    <t>M.005.040.00010.005</t>
  </si>
  <si>
    <t>TIRAFONDI METALLICI B450C - diametro mm 24</t>
  </si>
  <si>
    <t>M.005.050.00040.020</t>
  </si>
  <si>
    <t>TIRAFONDI METALLICI B450C - ZINCATI - diametro mm 20</t>
  </si>
  <si>
    <t>M.005.050.00050.005</t>
  </si>
  <si>
    <t>M.005.050.00060.005</t>
  </si>
  <si>
    <t>FUNE DI ACCIAIO AMZ - diametro mm 12</t>
  </si>
  <si>
    <t>M.005.050.00130.015</t>
  </si>
  <si>
    <t>2´518,00</t>
  </si>
  <si>
    <t>FUNE DI ACCIAIO AMZ - diametro mm 16</t>
  </si>
  <si>
    <t>M.005.050.00130.020</t>
  </si>
  <si>
    <t>TIRAFONDI METALLICI B450C - ZINCATI - diametro mm 24</t>
  </si>
  <si>
    <t>V.N. 09</t>
  </si>
  <si>
    <t>INIEZIONI PER TIRANTI - per kg 100 di miscela</t>
  </si>
  <si>
    <t>V.N. 47</t>
  </si>
  <si>
    <t>100kg</t>
  </si>
  <si>
    <t>BARRIERE STRADALI DI SICUREZZA BORDO LATERALE - classe di contenimento H2</t>
  </si>
  <si>
    <t>V.N. 28</t>
  </si>
  <si>
    <t>BARRIERE STRADALI DI SICUREZZA BORDO PONTE - classe di contenimento H2</t>
  </si>
  <si>
    <t>V.N. 29</t>
  </si>
  <si>
    <t>BARRIERE STRADALI DI SICUREZZA BORDO PONTE CON CORRIMANO - classe di contenimento H2</t>
  </si>
  <si>
    <t>V.N. 30</t>
  </si>
  <si>
    <t>B.039.005.00010.020</t>
  </si>
  <si>
    <t>IMPIANTO CANTIERE - micropali o tiranti</t>
  </si>
  <si>
    <t>D.041.010.00010.020</t>
  </si>
  <si>
    <t>PALI DI PICCOLO DIAMETRO (MICROPALI) - diametro 200 - 220 mm</t>
  </si>
  <si>
    <t>D.041.010.00210.020</t>
  </si>
  <si>
    <t>RIVESTIMENTO PROVVISORIO - per ogni metro di palo rivestito</t>
  </si>
  <si>
    <t>D.041.010.00230.005</t>
  </si>
  <si>
    <t>ARMATURA DEI MICROPALI - tubo in acciaio S355 non valvolato</t>
  </si>
  <si>
    <t>D.041.010.00240.015</t>
  </si>
  <si>
    <t>INIEZIONI DI SECONDO TEMPO PER MICROPALI ...per quantità non superiori a kg 200 per palo</t>
  </si>
  <si>
    <t>D.041.010.00260.005</t>
  </si>
  <si>
    <t>TRATTAMENTO TESTA PALI - micropali</t>
  </si>
  <si>
    <t>D.041.010.00330.015</t>
  </si>
  <si>
    <t>D.041.010.00410.005</t>
  </si>
  <si>
    <t>D.041.010.00440.021</t>
  </si>
  <si>
    <t>D.041.010.00440.041</t>
  </si>
  <si>
    <t>D.041.010.00450.005</t>
  </si>
  <si>
    <t>RIVESTIMENTO PROVVISORIO DEL FORO - per tiranti fino a 60 t</t>
  </si>
  <si>
    <t>D.041.010.00480.005</t>
  </si>
  <si>
    <t>CALCESTRUZZO SPRUZZATO &gt;= C16/20 - per rivestimento di cm 10</t>
  </si>
  <si>
    <t>D.41.15.410.10</t>
  </si>
  <si>
    <t>IL CONCORRENTE</t>
  </si>
  <si>
    <t>(timbro e firma)</t>
  </si>
  <si>
    <t>FONDAZIONE STRADALE CON MATERIALI NATURALI - con materiale proveniente da cave di prestito</t>
  </si>
  <si>
    <t>Parziale Capitolo  OPERE IN TERRA:</t>
  </si>
  <si>
    <t>Parziale Capitolo FONDAZIONI SPECIALI:</t>
  </si>
  <si>
    <t>CONGLOMERATO CEMENTIZIO STRUTTURALE PER OPERE DI ELEVAZIONE - per classe di resistenza &gt;= C30/37</t>
  </si>
  <si>
    <t>CONGLOMERATO CEMENTIZIO STRUTTURALE PER CORDOLI E BANCHETTONI - per classe di resistenza C35/45</t>
  </si>
  <si>
    <t>CONGLOMERATO CEMENTIZIO STRUTTURALE PER OPERE DI FONDAZIONE - per classe di resistenza &gt;= C25/30</t>
  </si>
  <si>
    <t>APPARECCHI DI APPOGGIO TIPO "VASOFLON" A CARICO NEGATIVO-TRAZIONE - TIPO UNIDIREZIONALE LONGITUDINALE</t>
  </si>
  <si>
    <t>Parziale Capitolo OPERE STRUTTURALI IN CALCESTRUZZO ARMATO:</t>
  </si>
  <si>
    <t>Parziale Capitolo OPERE STRUTTURALI IN ACCIAIO:</t>
  </si>
  <si>
    <t>RIVESTIMENTO MURATURE IN C.A. AD OPERA INCERTA - spessore minimo di cm 25 con pietrame proveniente da cave di calcareo</t>
  </si>
  <si>
    <t>Parziale Capitolo RIVESTIMENTI IN PIETRA:</t>
  </si>
  <si>
    <t>Parziale Capitolo IMPERMEABILIZZAZIONI:</t>
  </si>
  <si>
    <t>CHIUSURE PREFABBRICATE IN CONGLOMERATO CEMENTIZIO VIBRATO - dimensioni 120x120x20 cm con o senza ispezione 50x70 cm</t>
  </si>
  <si>
    <t>DOPPIO TRITUBO SU RILEVATO STRADALE IN FASE DI REALIZZAZIONE - per profondità di scavo 0,65 m.</t>
  </si>
  <si>
    <t>TUBI DRENANTI IN HDPE SIGMA 50/63 (PE80) PN 10 - HDPE SIGMA 50/63 (PE80), PN10 DE 200 - spessore 18,2 mm</t>
  </si>
  <si>
    <t>CHIUSURE PREFABBRICATE IN CONGLOMERATO CEMENTIZIO VIBRATO - dimensioni 145x100x20 cm con ispezione 50x70 cm</t>
  </si>
  <si>
    <t>Parziale Capitolo POZZETTI E CAVIDOTTI:</t>
  </si>
  <si>
    <t>MANTO D'USURA TIPO "D MOD. PORFORICO" IN PRESENZA DI CHIUSINI, CADITOIE - spessore compresso 30 mm</t>
  </si>
  <si>
    <t>Parziale Capitolo PAVIMENTAZIONI STRADALI:</t>
  </si>
  <si>
    <t>LATTONERIE SAGOMATE A FISSAGGIO DIRETTO - alluminio preverniciato spessore 8/10 di mm e sviluppo fino a 33 cm</t>
  </si>
  <si>
    <t>Parziale Capitolo OPERE STRADALI ACCESSORIE:</t>
  </si>
  <si>
    <t>SCAVO DI FONDAZIONE A SEZIONE OBBLIGATA ESEGUITO A MACCHINA - fino alla profondità di m 1,5</t>
  </si>
  <si>
    <t>SCAVO FONDAZIONE A SEZIONE OBBLIGATA IN ROCCIA DEMOLITORE IDRAULICO h = m 1.50 - roccia media</t>
  </si>
  <si>
    <t>Parziale Capitolo SCAVI:</t>
  </si>
  <si>
    <t>DRENAGGI A TERGO MURATURE DI CONTRORIVA CON ALTEZZA &lt;= m 2.00 - con pietrame proveniente dagli scavi</t>
  </si>
  <si>
    <t>DRENAGGI A TERGO MURATURE DI CONTRORIVA ALTEZZA FRA m 2.00 e 4.00 - con pietrame proveniente dagli scavi</t>
  </si>
  <si>
    <t>SOVRAPPREZZO AI DRENAGGI A TERGO DI MURATURE CON ALTEZZA &gt; m 4.00 ogni 2.00 m o frazione oltre i m 4.00</t>
  </si>
  <si>
    <t>Parziale Capitolo OPERE IN TERRA:</t>
  </si>
  <si>
    <t>Parziale Capitolo DEMOLIZIONI:</t>
  </si>
  <si>
    <t>PIASTRA DI RIPARTIZIONE PER TIRAFONDI METALLICI B450C - piastra di ripartizione in acciaio zincato</t>
  </si>
  <si>
    <t>Parziale Capitolo CONSOLIDAMENTI PARETI ROCCIOSE:</t>
  </si>
  <si>
    <t>C) Parziale OS 12 - Barriere e protezioni stradali</t>
  </si>
  <si>
    <t>OS21 - OPERE STRUTTURALI SPECIALI  (Cap 4)</t>
  </si>
  <si>
    <t>ELEMENTI METALLICI PER PICCOLE STRUTTURE - travature, colonne piaste ecc. con unioni saldate</t>
  </si>
  <si>
    <t>PERFORAZIONE E RIPERFORAZIONE ORIZZONTALE PER PERFORI DA mm 100 -125 - per profondità fino a 25,00 m.</t>
  </si>
  <si>
    <t>TIRANTI DI ANCORAGGIO ATTIVI DI TIPO PROVVISIONALE - 2 Trefoli - lunghezza totale da 15 a 20 m</t>
  </si>
  <si>
    <t>TIRANTI DI ANCORAGGIO ATTIVI DI TIPO PROVVISIONALE - 3 Trefoli - lunghezza totale da 15 a 20 m</t>
  </si>
  <si>
    <t>D) Parziale OS 21 - Opere strutturali speciali</t>
  </si>
  <si>
    <t>RIBASSO OFFERTO</t>
  </si>
  <si>
    <t>Ribasso espresso in cifre (%)</t>
  </si>
  <si>
    <t>Ribasso espresso in lettere</t>
  </si>
  <si>
    <t>A1) Parziale sicurezza OG03:</t>
  </si>
  <si>
    <t>...............................................</t>
  </si>
  <si>
    <t>IMPIANTO RECUPERO - CONGLOMERATO CEMENTIZIO SELEZIONATO - armato in blocchi  oltre a 0,50 m3</t>
  </si>
  <si>
    <t>IMPIANTO RECUPERO - CONGLOMERATO CEMENTIZIO SELEZIONATO - non armato in blocchi fino a 0,50 m3</t>
  </si>
  <si>
    <t>IMPIANTO IMPIANTO RECUPERO - CONGLOMERATO BITUMINOSO DEL CORPO STRADALE - con contenuto di impurità fino al 20 %</t>
  </si>
  <si>
    <t>A) Parziale lavori OG03 - Strade, autostrade, ponti, viadotti, ferrovie, ..., e relative opere complementari:</t>
  </si>
  <si>
    <t>B) Parziale OS 01 - Lavori in terra</t>
  </si>
  <si>
    <t>D1) Parziale sicurezza OS21:</t>
  </si>
  <si>
    <t>B1) Parziale sicurezza OS1:</t>
  </si>
  <si>
    <t>C1) Parziale sicurezza OS12:</t>
  </si>
  <si>
    <t>TOTALE SICUREZZA (A1 + B1+ C1+ D1) euro</t>
  </si>
  <si>
    <t>centoventiduemilanovecentocinquantanove/07</t>
  </si>
  <si>
    <t>ottantanovemilaseicentodue/76</t>
  </si>
  <si>
    <t>tredicimilatrecentosessantasette/61</t>
  </si>
  <si>
    <t>dodicimiladuecentoquindici/03</t>
  </si>
  <si>
    <t>settemilasettecentosettantatre/67</t>
  </si>
  <si>
    <t>TOTALE OFFERTA PER SOLI LAVORI AL NETTO DEGLI ONERI DELLA SICUREZZA (A + B + C + D) euro</t>
  </si>
  <si>
    <t>OG 03 - Strade, autostrade, ponti, viadotti, ferrovie, linee tranviarie, metropolitane, funicolari, e piste aeroportuali, e relative opere complementari (Cap 1)</t>
  </si>
  <si>
    <t>OPERE AGGIUNTE DAL CONCORRENTE PER MANCANZA DI LAVORAZIONI RILEVATE NEL PROGETTO AL SUBCAPITOLO DEMOLIZIONI</t>
  </si>
  <si>
    <t>OPERE AGGIUNTE DAL CONCORRENTE PER MANCANZA DI LAVORAZIONI RILEVATE NEL PROGETTO AL SUBCAPITOLO OPERE IN TERRA</t>
  </si>
  <si>
    <t>OPERE AGGIUNTE DAL CONCORRENTE PER MANCANZA DI LAVORAZIONI RILEVATE NEL PROGETTO AL SUBCAPITOLO OPERE STRUTTURALI IN CALCESTRUZZO ARMATO</t>
  </si>
  <si>
    <t>OPERE AGGIUNTE DAL CONCORRENTE PER MANCANZA DI LAVORAZIONI RILEVATE NEL PROGETTO AL SUBCAPITOLO OPERE STRUTTURALI IN ACCIAIO</t>
  </si>
  <si>
    <t>OPERE AGGIUNTE DAL CONCORRENTE PER MANCANZA DI LAVORAZIONI RILEVATE NEL PROGETTO AL SUBCAPITOLO RIVESTIMENTI IN PIETRA</t>
  </si>
  <si>
    <t>OPERE AGGIUNTE DAL CONCORRENTE PER MANCANZA DI LAVORAZIONI RILEVATE NEL PROGETTO AL SUBCAPITOLO IMPERMEABILIZZAZIONI</t>
  </si>
  <si>
    <t>OPERE AGGIUNTE DAL CONCORRENTE PER MANCANZA DI LAVORAZIONI RILEVATE NEL PROGETTO AL SUBCAPITOLO POZZETTI E CAVIDOTTI</t>
  </si>
  <si>
    <t>OPERE AGGIUNTE DAL CONCORRENTE PER MANCANZA DI LAVORAZIONI RILEVATE NEL PROGETTO AL SUBCAPITOLO PAVIMENTAZIONI STRADALI</t>
  </si>
  <si>
    <t>OPERE AGGIUNTE DAL CONCORRENTE PER MANCANZA DI LAVORAZIONI RILEVATE NEL PROGETTO AL SUBCAPITOLO OPERE STRADALI ACCESSORIE</t>
  </si>
  <si>
    <t>OPERE AGGIUNTE DAL CONCORRENTE PER MANCANZA DI LAVORAZIONI RILEVATE NEL PROGETTO AL SUBCAPITOLO SCAVI</t>
  </si>
  <si>
    <t>OPERE AGGIUNTE DAL CONCORRENTE PER MANCANZA DI LAVORAZIONI RILEVATE NEL PROGETTO AL SUBCAPITOLO CONSOLIDAMENTI PARETI ROCCIOSE</t>
  </si>
  <si>
    <t>OPERE AGGIUNTE DAL CONCORRENTE PER MANCANZA DI LAVORAZIONI RILEVATE NEL PROGETTO AL SUBCAPITOLO FONDAZIONI SPECIALI</t>
  </si>
  <si>
    <t/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</si>
</sst>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2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7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17"/>
      </left>
      <right style="medium">
        <color indexed="17"/>
      </right>
      <top style="double">
        <color indexed="17"/>
      </top>
      <bottom/>
    </border>
    <border>
      <left/>
      <right style="medium">
        <color indexed="17"/>
      </right>
      <top style="double">
        <color indexed="17"/>
      </top>
      <bottom/>
    </border>
    <border>
      <left style="double">
        <color indexed="17"/>
      </left>
      <right style="medium">
        <color indexed="17"/>
      </right>
      <top/>
      <bottom/>
    </border>
    <border>
      <left/>
      <right style="medium">
        <color indexed="17"/>
      </right>
      <top/>
      <bottom/>
    </border>
    <border>
      <left style="double">
        <color indexed="17"/>
      </left>
      <right style="medium">
        <color indexed="17"/>
      </right>
      <top/>
      <bottom style="double">
        <color indexed="17"/>
      </bottom>
    </border>
    <border>
      <left/>
      <right style="medium">
        <color indexed="17"/>
      </right>
      <top/>
      <bottom style="double">
        <color indexed="17"/>
      </bottom>
    </border>
    <border>
      <left style="double">
        <color indexed="17"/>
      </left>
      <right style="medium">
        <color indexed="17"/>
      </right>
      <top style="hair">
        <color indexed="17"/>
      </top>
      <bottom/>
    </border>
    <border>
      <left style="double">
        <color indexed="17"/>
      </left>
      <right style="medium">
        <color indexed="17"/>
      </right>
      <top/>
      <bottom style="hair">
        <color indexed="17"/>
      </bottom>
    </border>
    <border>
      <left/>
      <right style="medium">
        <color indexed="17"/>
      </right>
      <top/>
      <bottom style="hair">
        <color indexed="17"/>
      </bottom>
    </border>
    <border>
      <left style="medium">
        <color indexed="17"/>
      </left>
      <right style="medium">
        <color indexed="17"/>
      </right>
      <top/>
      <bottom/>
    </border>
    <border>
      <left style="double">
        <color indexed="17"/>
      </left>
      <right style="double">
        <color indexed="17"/>
      </right>
      <top style="double">
        <color indexed="17"/>
      </top>
      <bottom style="double">
        <color indexed="17"/>
      </bottom>
    </border>
    <border>
      <left/>
      <right/>
      <top/>
      <bottom style="double">
        <color indexed="17"/>
      </bottom>
    </border>
    <border>
      <left style="hair">
        <color indexed="17"/>
      </left>
      <right style="hair">
        <color indexed="17"/>
      </right>
      <top/>
      <bottom/>
    </border>
    <border>
      <left style="thin">
        <color indexed="17"/>
      </left>
      <right/>
      <top style="thin">
        <color indexed="17"/>
      </top>
      <bottom style="double">
        <color indexed="17"/>
      </bottom>
    </border>
    <border>
      <left/>
      <right/>
      <top style="medium">
        <color indexed="17"/>
      </top>
      <bottom/>
    </border>
    <border>
      <left style="double">
        <color indexed="17"/>
      </left>
      <right style="medium">
        <color indexed="17"/>
      </right>
      <top style="hair">
        <color indexed="17"/>
      </top>
      <bottom style="medium">
        <color indexed="17"/>
      </bottom>
    </border>
    <border>
      <left/>
      <right style="medium">
        <color indexed="17"/>
      </right>
      <top style="hair">
        <color indexed="17"/>
      </top>
      <bottom style="medium">
        <color indexed="17"/>
      </bottom>
    </border>
    <border>
      <left style="double">
        <color indexed="17"/>
      </left>
      <right/>
      <top style="medium">
        <color indexed="17"/>
      </top>
      <bottom style="medium">
        <color indexed="17"/>
      </bottom>
    </border>
    <border>
      <left/>
      <right/>
      <top style="medium">
        <color indexed="17"/>
      </top>
      <bottom style="medium">
        <color indexed="17"/>
      </bottom>
    </border>
    <border>
      <left/>
      <right style="medium">
        <color indexed="17"/>
      </right>
      <top style="medium">
        <color indexed="17"/>
      </top>
      <bottom style="medium">
        <color indexed="17"/>
      </bottom>
    </border>
    <border>
      <left style="double">
        <color indexed="17"/>
      </left>
      <right/>
      <top/>
      <bottom style="medium">
        <color indexed="17"/>
      </bottom>
    </border>
    <border>
      <left/>
      <right/>
      <top/>
      <bottom style="medium">
        <color indexed="17"/>
      </bottom>
    </border>
    <border>
      <left style="double">
        <color indexed="17"/>
      </left>
      <right/>
      <top/>
      <bottom/>
    </border>
    <border>
      <left style="double">
        <color indexed="17"/>
      </left>
      <right/>
      <top style="medium">
        <color indexed="17"/>
      </top>
      <bottom/>
    </border>
    <border>
      <left style="double">
        <color indexed="17"/>
      </left>
      <right/>
      <top style="double">
        <color indexed="17"/>
      </top>
      <bottom style="double">
        <color indexed="17"/>
      </bottom>
    </border>
    <border>
      <left/>
      <right/>
      <top style="double">
        <color indexed="17"/>
      </top>
      <bottom style="double">
        <color indexed="17"/>
      </bottom>
    </border>
    <border>
      <left/>
      <right style="medium">
        <color indexed="17"/>
      </right>
      <top style="double">
        <color indexed="17"/>
      </top>
      <bottom style="double">
        <color indexed="17"/>
      </bottom>
    </border>
    <border>
      <left/>
      <right/>
      <top style="double">
        <color indexed="17"/>
      </top>
      <bottom/>
    </border>
    <border>
      <left style="double">
        <color indexed="17"/>
      </left>
      <right style="medium">
        <color indexed="17"/>
      </right>
      <top style="hair">
        <color indexed="17"/>
      </top>
      <bottom style="hair">
        <color indexed="17"/>
      </bottom>
    </border>
    <border>
      <left style="medium">
        <color indexed="17"/>
      </left>
      <right style="medium">
        <color indexed="17"/>
      </right>
      <top/>
      <bottom style="hair">
        <color indexed="17"/>
      </bottom>
    </border>
    <border>
      <left style="thin">
        <color indexed="17"/>
      </left>
      <right style="thin">
        <color indexed="17"/>
      </right>
      <top style="double">
        <color indexed="17"/>
      </top>
      <bottom/>
    </border>
    <border>
      <left style="thin">
        <color indexed="17"/>
      </left>
      <right style="thin">
        <color indexed="17"/>
      </right>
      <top/>
      <bottom style="double">
        <color indexed="17"/>
      </bottom>
    </border>
    <border>
      <left style="thin">
        <color indexed="17"/>
      </left>
      <right style="thin">
        <color indexed="17"/>
      </right>
      <top style="hair">
        <color indexed="17"/>
      </top>
      <bottom style="hair">
        <color indexed="17"/>
      </bottom>
    </border>
    <border>
      <left/>
      <right style="hair">
        <color indexed="17"/>
      </right>
      <top/>
      <bottom/>
    </border>
    <border>
      <left style="double">
        <color indexed="17"/>
      </left>
      <right/>
      <top style="double">
        <color indexed="17"/>
      </top>
      <bottom/>
    </border>
    <border>
      <left style="double">
        <color indexed="17"/>
      </left>
      <right/>
      <top/>
      <bottom style="double">
        <color indexed="17"/>
      </bottom>
    </border>
    <border>
      <left/>
      <right style="thin">
        <color indexed="17"/>
      </right>
      <top style="double">
        <color indexed="17"/>
      </top>
      <bottom style="hair">
        <color indexed="17"/>
      </bottom>
    </border>
    <border>
      <left/>
      <right style="thin">
        <color indexed="17"/>
      </right>
      <top style="hair">
        <color indexed="17"/>
      </top>
      <bottom style="hair">
        <color indexed="17"/>
      </bottom>
    </border>
    <border>
      <left/>
      <right style="thin">
        <color indexed="17"/>
      </right>
      <top style="hair">
        <color indexed="17"/>
      </top>
      <bottom style="double">
        <color indexed="17"/>
      </bottom>
    </border>
    <border>
      <left style="double">
        <color indexed="17"/>
      </left>
      <right/>
      <top style="double">
        <color indexed="17"/>
      </top>
      <bottom style="hair">
        <color indexed="17"/>
      </bottom>
    </border>
    <border>
      <left style="double">
        <color indexed="17"/>
      </left>
      <right/>
      <top style="hair">
        <color indexed="17"/>
      </top>
      <bottom style="hair">
        <color indexed="17"/>
      </bottom>
    </border>
    <border>
      <left style="double">
        <color indexed="17"/>
      </left>
      <right/>
      <top style="hair">
        <color indexed="17"/>
      </top>
      <bottom style="double">
        <color indexed="17"/>
      </bottom>
    </border>
    <border>
      <left/>
      <right style="thin">
        <color indexed="17"/>
      </right>
      <top style="double">
        <color indexed="17"/>
      </top>
      <bottom/>
    </border>
    <border>
      <left/>
      <right style="thin">
        <color indexed="17"/>
      </right>
      <top/>
      <bottom style="double">
        <color indexed="17"/>
      </bottom>
    </border>
    <border>
      <left style="medium">
        <color indexed="17"/>
      </left>
      <right style="medium">
        <color indexed="17"/>
      </right>
      <top style="hair">
        <color indexed="17"/>
      </top>
      <bottom style="medium">
        <color indexed="17"/>
      </bottom>
    </border>
    <border>
      <left/>
      <right style="thin">
        <color indexed="17"/>
      </right>
      <top/>
      <bottom/>
    </border>
    <border>
      <left/>
      <right style="double">
        <color indexed="17"/>
      </right>
      <top/>
      <bottom/>
    </border>
    <border>
      <left/>
      <right style="double">
        <color indexed="17"/>
      </right>
      <top style="medium">
        <color indexed="17"/>
      </top>
      <bottom/>
    </border>
    <border>
      <left/>
      <right style="double">
        <color indexed="17"/>
      </right>
      <top/>
      <bottom style="medium">
        <color indexed="17"/>
      </bottom>
    </border>
    <border>
      <left/>
      <right style="double">
        <color indexed="17"/>
      </right>
      <top/>
      <bottom style="hair">
        <color indexed="17"/>
      </bottom>
    </border>
    <border>
      <left style="medium">
        <color indexed="17"/>
      </left>
      <right style="double">
        <color indexed="17"/>
      </right>
      <top/>
      <bottom/>
    </border>
    <border>
      <left/>
      <right style="double">
        <color indexed="17"/>
      </right>
      <top style="hair">
        <color indexed="17"/>
      </top>
      <bottom style="medium">
        <color indexed="17"/>
      </bottom>
    </border>
    <border>
      <left style="medium">
        <color indexed="17"/>
      </left>
      <right style="double">
        <color indexed="17"/>
      </right>
      <top/>
      <bottom style="medium">
        <color indexed="17"/>
      </bottom>
    </border>
    <border>
      <left style="medium">
        <color indexed="17"/>
      </left>
      <right style="double">
        <color indexed="17"/>
      </right>
      <top style="medium">
        <color indexed="17"/>
      </top>
      <bottom style="medium">
        <color indexed="17"/>
      </bottom>
    </border>
    <border>
      <left style="medium">
        <color indexed="17"/>
      </left>
      <right style="double">
        <color indexed="17"/>
      </right>
      <top style="hair">
        <color indexed="17"/>
      </top>
      <bottom style="medium">
        <color indexed="17"/>
      </bottom>
    </border>
    <border>
      <left style="medium">
        <color indexed="17"/>
      </left>
      <right style="double">
        <color indexed="17"/>
      </right>
      <top style="double">
        <color indexed="17"/>
      </top>
      <bottom style="double">
        <color indexed="17"/>
      </bottom>
    </border>
    <border>
      <left/>
      <right style="double">
        <color indexed="17"/>
      </right>
      <top style="thin">
        <color indexed="17"/>
      </top>
      <bottom style="double">
        <color indexed="17"/>
      </bottom>
    </border>
    <border>
      <left style="thin">
        <color indexed="17"/>
      </left>
      <right style="double">
        <color indexed="17"/>
      </right>
      <top style="double">
        <color indexed="17"/>
      </top>
      <bottom style="hair">
        <color indexed="17"/>
      </bottom>
    </border>
    <border>
      <left style="thin">
        <color indexed="17"/>
      </left>
      <right style="double">
        <color indexed="17"/>
      </right>
      <top style="hair">
        <color indexed="17"/>
      </top>
      <bottom style="hair">
        <color indexed="17"/>
      </bottom>
    </border>
    <border>
      <left style="thin">
        <color indexed="17"/>
      </left>
      <right style="double">
        <color indexed="17"/>
      </right>
      <top style="hair">
        <color indexed="17"/>
      </top>
      <bottom style="double">
        <color indexed="17"/>
      </bottom>
    </border>
    <border>
      <left style="thin">
        <color indexed="17"/>
      </left>
      <right style="double">
        <color indexed="17"/>
      </right>
      <top style="double">
        <color indexed="17"/>
      </top>
      <bottom/>
    </border>
    <border>
      <left style="thin">
        <color indexed="17"/>
      </left>
      <right style="double">
        <color indexed="17"/>
      </right>
      <top/>
      <bottom style="double">
        <color indexed="17"/>
      </bottom>
    </border>
    <border>
      <left style="medium">
        <color indexed="17"/>
      </left>
      <right style="medium">
        <color indexed="17"/>
      </right>
      <top style="hair">
        <color indexed="17"/>
      </top>
      <bottom style="hair">
        <color indexed="17"/>
      </bottom>
    </border>
    <border>
      <left style="medium">
        <color indexed="17"/>
      </left>
      <right style="medium">
        <color indexed="17"/>
      </right>
      <top style="hair">
        <color indexed="17"/>
      </top>
      <bottom/>
    </border>
    <border>
      <left style="medium">
        <color indexed="17"/>
      </left>
      <right style="double">
        <color indexed="17"/>
      </right>
      <top style="hair">
        <color indexed="17"/>
      </top>
      <bottom/>
    </border>
    <border>
      <left style="medium">
        <color indexed="17"/>
      </left>
      <right style="medium">
        <color indexed="17"/>
      </right>
      <top style="double">
        <color indexed="17"/>
      </top>
      <bottom/>
    </border>
    <border>
      <left style="medium">
        <color indexed="17"/>
      </left>
      <right style="medium">
        <color indexed="17"/>
      </right>
      <top/>
      <bottom style="double">
        <color indexed="17"/>
      </bottom>
    </border>
    <border>
      <left style="medium">
        <color indexed="17"/>
      </left>
      <right/>
      <top style="double">
        <color indexed="17"/>
      </top>
      <bottom/>
    </border>
    <border>
      <left style="medium">
        <color indexed="17"/>
      </left>
      <right/>
      <top/>
      <bottom style="double">
        <color indexed="17"/>
      </bottom>
    </border>
    <border>
      <left style="medium">
        <color indexed="17"/>
      </left>
      <right style="double">
        <color indexed="17"/>
      </right>
      <top style="double">
        <color indexed="17"/>
      </top>
      <bottom/>
    </border>
    <border>
      <left style="medium">
        <color indexed="17"/>
      </left>
      <right style="double">
        <color indexed="17"/>
      </right>
      <top/>
      <bottom style="double">
        <color indexed="17"/>
      </bottom>
    </border>
    <border>
      <left style="medium">
        <color indexed="17"/>
      </left>
      <right style="double">
        <color indexed="17"/>
      </right>
      <top style="hair">
        <color indexed="17"/>
      </top>
      <bottom style="hair">
        <color indexed="17"/>
      </bottom>
    </border>
    <border>
      <left style="thin">
        <color indexed="17"/>
      </left>
      <right/>
      <top style="double">
        <color indexed="17"/>
      </top>
      <bottom style="thin">
        <color indexed="17"/>
      </bottom>
    </border>
    <border>
      <left/>
      <right/>
      <top style="double">
        <color indexed="17"/>
      </top>
      <bottom style="thin">
        <color indexed="17"/>
      </bottom>
    </border>
    <border>
      <left/>
      <right style="thin">
        <color indexed="17"/>
      </right>
      <top style="double">
        <color indexed="17"/>
      </top>
      <bottom style="thin">
        <color indexed="17"/>
      </bottom>
    </border>
    <border>
      <left/>
      <right style="double">
        <color indexed="17"/>
      </right>
      <top style="double">
        <color indexed="17"/>
      </top>
      <bottom style="thin">
        <color indexed="17"/>
      </bottom>
    </border>
    <border>
      <left/>
      <right/>
      <top style="thin">
        <color indexed="17"/>
      </top>
      <bottom style="double">
        <color indexed="17"/>
      </bottom>
    </border>
    <border>
      <left/>
      <right style="thin">
        <color indexed="17"/>
      </right>
      <top style="thin">
        <color indexed="17"/>
      </top>
      <bottom style="double">
        <color indexed="17"/>
      </bottom>
    </border>
    <border>
      <left/>
      <right style="double">
        <color indexed="17"/>
      </right>
      <top style="hair">
        <color indexed="17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44" fontId="25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17" fillId="24" borderId="10" xfId="0" applyFont="1" applyFill="1" applyBorder="1" applyAlignment="1">
      <alignment horizontal="center" wrapText="1"/>
    </xf>
    <xf numFmtId="0" fontId="17" fillId="24" borderId="11" xfId="0" applyFont="1" applyFill="1" applyBorder="1" applyAlignment="1">
      <alignment horizontal="center" wrapText="1"/>
    </xf>
    <xf numFmtId="0" fontId="18" fillId="0" borderId="0" xfId="0" applyFont="1" applyAlignment="1">
      <alignment wrapText="1"/>
    </xf>
    <xf numFmtId="0" fontId="17" fillId="24" borderId="12" xfId="0" applyFont="1" applyFill="1" applyBorder="1" applyAlignment="1">
      <alignment horizontal="center" wrapText="1"/>
    </xf>
    <xf numFmtId="0" fontId="17" fillId="24" borderId="13" xfId="0" applyFont="1" applyFill="1" applyBorder="1" applyAlignment="1">
      <alignment horizontal="center" wrapText="1"/>
    </xf>
    <xf numFmtId="0" fontId="0" fillId="24" borderId="14" xfId="0" applyFill="1" applyBorder="1" applyAlignment="1">
      <alignment horizontal="center" wrapText="1"/>
    </xf>
    <xf numFmtId="0" fontId="17" fillId="24" borderId="15" xfId="0" applyFont="1" applyFill="1" applyBorder="1" applyAlignment="1">
      <alignment horizontal="center" wrapText="1"/>
    </xf>
    <xf numFmtId="0" fontId="19" fillId="0" borderId="0" xfId="0" applyFont="1" applyAlignment="1">
      <alignment wrapText="1"/>
    </xf>
    <xf numFmtId="0" fontId="20" fillId="24" borderId="16" xfId="0" applyFont="1" applyFill="1" applyBorder="1" applyAlignment="1">
      <alignment horizontal="left" vertical="top" wrapText="1"/>
    </xf>
    <xf numFmtId="0" fontId="20" fillId="24" borderId="12" xfId="0" applyFont="1" applyFill="1" applyBorder="1" applyAlignment="1">
      <alignment horizontal="left" vertical="top" wrapText="1"/>
    </xf>
    <xf numFmtId="0" fontId="20" fillId="24" borderId="17" xfId="0" applyFont="1" applyFill="1" applyBorder="1" applyAlignment="1">
      <alignment horizontal="left" vertical="top" wrapText="1"/>
    </xf>
    <xf numFmtId="0" fontId="20" fillId="24" borderId="18" xfId="0" applyFont="1" applyFill="1" applyBorder="1" applyAlignment="1">
      <alignment horizontal="right" vertical="top" wrapText="1"/>
    </xf>
    <xf numFmtId="0" fontId="20" fillId="24" borderId="18" xfId="0" applyFont="1" applyFill="1" applyBorder="1" applyAlignment="1">
      <alignment horizontal="center" wrapText="1"/>
    </xf>
    <xf numFmtId="0" fontId="20" fillId="24" borderId="19" xfId="0" applyFont="1" applyFill="1" applyBorder="1" applyAlignment="1">
      <alignment horizontal="center" wrapText="1"/>
    </xf>
    <xf numFmtId="0" fontId="20" fillId="24" borderId="19" xfId="0" applyFont="1" applyFill="1" applyBorder="1" applyAlignment="1">
      <alignment wrapText="1"/>
    </xf>
    <xf numFmtId="0" fontId="20" fillId="24" borderId="13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wrapText="1"/>
    </xf>
    <xf numFmtId="0" fontId="20" fillId="24" borderId="13" xfId="0" applyFont="1" applyFill="1" applyBorder="1" applyAlignment="1">
      <alignment vertical="top" wrapText="1"/>
    </xf>
    <xf numFmtId="0" fontId="21" fillId="24" borderId="13" xfId="0" applyFont="1" applyFill="1" applyBorder="1" applyAlignment="1">
      <alignment horizontal="center" vertical="top" wrapText="1"/>
    </xf>
    <xf numFmtId="0" fontId="17" fillId="24" borderId="2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wrapText="1"/>
    </xf>
    <xf numFmtId="0" fontId="25" fillId="0" borderId="0" xfId="0" applyFont="1" applyAlignment="1">
      <alignment/>
    </xf>
    <xf numFmtId="0" fontId="22" fillId="24" borderId="0" xfId="0" applyFont="1" applyFill="1" applyBorder="1" applyAlignment="1">
      <alignment horizontal="center" vertical="top" wrapText="1"/>
    </xf>
    <xf numFmtId="0" fontId="24" fillId="24" borderId="0" xfId="0" applyFont="1" applyFill="1" applyBorder="1" applyAlignment="1">
      <alignment horizontal="center" wrapText="1"/>
    </xf>
    <xf numFmtId="4" fontId="24" fillId="24" borderId="0" xfId="0" applyNumberFormat="1" applyFont="1" applyFill="1" applyBorder="1" applyAlignment="1">
      <alignment horizontal="center" wrapText="1"/>
    </xf>
    <xf numFmtId="0" fontId="24" fillId="24" borderId="0" xfId="0" applyFont="1" applyFill="1" applyBorder="1" applyAlignment="1">
      <alignment wrapText="1"/>
    </xf>
    <xf numFmtId="0" fontId="23" fillId="24" borderId="0" xfId="0" applyFont="1" applyFill="1" applyBorder="1" applyAlignment="1">
      <alignment horizontal="left" vertical="center" wrapText="1"/>
    </xf>
    <xf numFmtId="0" fontId="18" fillId="0" borderId="21" xfId="0" applyFont="1" applyBorder="1" applyAlignment="1">
      <alignment/>
    </xf>
    <xf numFmtId="0" fontId="0" fillId="0" borderId="0" xfId="0" applyBorder="1" applyAlignment="1">
      <alignment horizontal="left"/>
    </xf>
    <xf numFmtId="0" fontId="26" fillId="0" borderId="22" xfId="0" applyFont="1" applyBorder="1" applyAlignment="1">
      <alignment vertical="center"/>
    </xf>
    <xf numFmtId="0" fontId="20" fillId="24" borderId="0" xfId="0" applyFont="1" applyFill="1" applyBorder="1" applyAlignment="1">
      <alignment horizontal="justify" vertical="justify" wrapText="1"/>
    </xf>
    <xf numFmtId="0" fontId="20" fillId="24" borderId="23" xfId="0" applyFont="1" applyFill="1" applyBorder="1" applyAlignment="1">
      <alignment horizontal="center" vertical="justify" wrapText="1"/>
    </xf>
    <xf numFmtId="0" fontId="26" fillId="0" borderId="22" xfId="0" applyFont="1" applyBorder="1" applyAlignment="1">
      <alignment/>
    </xf>
    <xf numFmtId="0" fontId="2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26" fillId="0" borderId="0" xfId="0" applyFont="1" applyBorder="1" applyAlignment="1">
      <alignment/>
    </xf>
    <xf numFmtId="0" fontId="20" fillId="24" borderId="0" xfId="0" applyFont="1" applyFill="1" applyBorder="1" applyAlignment="1">
      <alignment horizontal="center" vertical="justify" wrapText="1"/>
    </xf>
    <xf numFmtId="0" fontId="20" fillId="24" borderId="0" xfId="0" applyFont="1" applyFill="1" applyBorder="1" applyAlignment="1">
      <alignment vertical="justify" wrapText="1"/>
    </xf>
    <xf numFmtId="2" fontId="20" fillId="24" borderId="0" xfId="0" applyNumberFormat="1" applyFont="1" applyFill="1" applyBorder="1" applyAlignment="1">
      <alignment vertical="justify" wrapText="1"/>
    </xf>
    <xf numFmtId="0" fontId="20" fillId="24" borderId="0" xfId="0" applyFont="1" applyFill="1" applyBorder="1" applyAlignment="1" quotePrefix="1">
      <alignment horizontal="left" vertical="justify" wrapText="1"/>
    </xf>
    <xf numFmtId="0" fontId="20" fillId="24" borderId="0" xfId="0" applyFont="1" applyFill="1" applyBorder="1" applyAlignment="1">
      <alignment horizontal="left" vertical="justify" wrapText="1"/>
    </xf>
    <xf numFmtId="0" fontId="26" fillId="0" borderId="0" xfId="0" applyFont="1" applyAlignment="1">
      <alignment/>
    </xf>
    <xf numFmtId="0" fontId="20" fillId="24" borderId="13" xfId="0" applyFont="1" applyFill="1" applyBorder="1" applyAlignment="1">
      <alignment horizontal="right" vertical="top" wrapText="1"/>
    </xf>
    <xf numFmtId="0" fontId="24" fillId="24" borderId="24" xfId="0" applyFont="1" applyFill="1" applyBorder="1" applyAlignment="1">
      <alignment horizontal="left" vertical="top" wrapText="1"/>
    </xf>
    <xf numFmtId="0" fontId="20" fillId="24" borderId="24" xfId="0" applyFont="1" applyFill="1" applyBorder="1" applyAlignment="1">
      <alignment horizontal="right" vertical="top" wrapText="1"/>
    </xf>
    <xf numFmtId="0" fontId="20" fillId="24" borderId="18" xfId="0" applyFont="1" applyFill="1" applyBorder="1" applyAlignment="1">
      <alignment wrapText="1"/>
    </xf>
    <xf numFmtId="0" fontId="20" fillId="24" borderId="25" xfId="0" applyFont="1" applyFill="1" applyBorder="1" applyAlignment="1">
      <alignment horizontal="left" vertical="top" wrapText="1"/>
    </xf>
    <xf numFmtId="0" fontId="20" fillId="24" borderId="26" xfId="0" applyFont="1" applyFill="1" applyBorder="1" applyAlignment="1">
      <alignment horizontal="right" vertical="top" wrapText="1"/>
    </xf>
    <xf numFmtId="0" fontId="20" fillId="24" borderId="26" xfId="0" applyFont="1" applyFill="1" applyBorder="1" applyAlignment="1">
      <alignment horizontal="center" wrapText="1"/>
    </xf>
    <xf numFmtId="0" fontId="20" fillId="24" borderId="26" xfId="0" applyFont="1" applyFill="1" applyBorder="1" applyAlignment="1">
      <alignment wrapText="1"/>
    </xf>
    <xf numFmtId="0" fontId="24" fillId="24" borderId="27" xfId="0" applyFont="1" applyFill="1" applyBorder="1" applyAlignment="1">
      <alignment horizontal="left" vertical="top" wrapText="1"/>
    </xf>
    <xf numFmtId="0" fontId="22" fillId="24" borderId="28" xfId="0" applyFont="1" applyFill="1" applyBorder="1" applyAlignment="1">
      <alignment horizontal="left" vertical="center" wrapText="1"/>
    </xf>
    <xf numFmtId="0" fontId="24" fillId="24" borderId="28" xfId="0" applyFont="1" applyFill="1" applyBorder="1" applyAlignment="1">
      <alignment horizontal="center" wrapText="1"/>
    </xf>
    <xf numFmtId="4" fontId="24" fillId="24" borderId="28" xfId="0" applyNumberFormat="1" applyFont="1" applyFill="1" applyBorder="1" applyAlignment="1">
      <alignment horizontal="center" wrapText="1"/>
    </xf>
    <xf numFmtId="0" fontId="24" fillId="24" borderId="29" xfId="0" applyFont="1" applyFill="1" applyBorder="1" applyAlignment="1">
      <alignment wrapText="1"/>
    </xf>
    <xf numFmtId="0" fontId="23" fillId="24" borderId="28" xfId="0" applyFont="1" applyFill="1" applyBorder="1" applyAlignment="1">
      <alignment horizontal="left" vertical="center" wrapText="1"/>
    </xf>
    <xf numFmtId="0" fontId="23" fillId="24" borderId="0" xfId="0" applyFont="1" applyFill="1" applyBorder="1" applyAlignment="1">
      <alignment horizontal="right" vertical="justify" wrapText="1"/>
    </xf>
    <xf numFmtId="0" fontId="18" fillId="0" borderId="0" xfId="0" applyFont="1" applyBorder="1" applyAlignment="1">
      <alignment/>
    </xf>
    <xf numFmtId="0" fontId="20" fillId="24" borderId="30" xfId="0" applyFont="1" applyFill="1" applyBorder="1" applyAlignment="1">
      <alignment horizontal="left" vertical="top" wrapText="1"/>
    </xf>
    <xf numFmtId="0" fontId="20" fillId="24" borderId="31" xfId="0" applyFont="1" applyFill="1" applyBorder="1" applyAlignment="1">
      <alignment horizontal="center" wrapText="1"/>
    </xf>
    <xf numFmtId="0" fontId="20" fillId="24" borderId="32" xfId="0" applyFont="1" applyFill="1" applyBorder="1" applyAlignment="1">
      <alignment horizontal="left" vertical="top" wrapText="1"/>
    </xf>
    <xf numFmtId="0" fontId="20" fillId="24" borderId="0" xfId="0" applyFont="1" applyFill="1" applyBorder="1" applyAlignment="1">
      <alignment horizontal="center" wrapText="1"/>
    </xf>
    <xf numFmtId="0" fontId="24" fillId="24" borderId="33" xfId="0" applyFont="1" applyFill="1" applyBorder="1" applyAlignment="1">
      <alignment horizontal="left" vertical="top" wrapText="1"/>
    </xf>
    <xf numFmtId="0" fontId="23" fillId="24" borderId="24" xfId="0" applyFont="1" applyFill="1" applyBorder="1" applyAlignment="1">
      <alignment horizontal="left" vertical="center" wrapText="1"/>
    </xf>
    <xf numFmtId="0" fontId="24" fillId="24" borderId="24" xfId="0" applyFont="1" applyFill="1" applyBorder="1" applyAlignment="1">
      <alignment horizontal="center" wrapText="1"/>
    </xf>
    <xf numFmtId="4" fontId="24" fillId="24" borderId="24" xfId="0" applyNumberFormat="1" applyFont="1" applyFill="1" applyBorder="1" applyAlignment="1">
      <alignment horizontal="center" wrapText="1"/>
    </xf>
    <xf numFmtId="0" fontId="24" fillId="24" borderId="24" xfId="0" applyFont="1" applyFill="1" applyBorder="1" applyAlignment="1">
      <alignment wrapText="1"/>
    </xf>
    <xf numFmtId="0" fontId="20" fillId="24" borderId="0" xfId="0" applyFont="1" applyFill="1" applyBorder="1" applyAlignment="1">
      <alignment wrapText="1"/>
    </xf>
    <xf numFmtId="0" fontId="20" fillId="24" borderId="31" xfId="0" applyFont="1" applyFill="1" applyBorder="1" applyAlignment="1">
      <alignment vertical="top" wrapText="1"/>
    </xf>
    <xf numFmtId="0" fontId="20" fillId="24" borderId="31" xfId="0" applyFont="1" applyFill="1" applyBorder="1" applyAlignment="1">
      <alignment wrapText="1"/>
    </xf>
    <xf numFmtId="0" fontId="20" fillId="24" borderId="33" xfId="0" applyFont="1" applyFill="1" applyBorder="1" applyAlignment="1">
      <alignment horizontal="left" vertical="top" wrapText="1"/>
    </xf>
    <xf numFmtId="0" fontId="22" fillId="24" borderId="24" xfId="0" applyFont="1" applyFill="1" applyBorder="1" applyAlignment="1">
      <alignment horizontal="center" vertical="top" wrapText="1"/>
    </xf>
    <xf numFmtId="0" fontId="20" fillId="24" borderId="24" xfId="0" applyFont="1" applyFill="1" applyBorder="1" applyAlignment="1">
      <alignment horizontal="center" wrapText="1"/>
    </xf>
    <xf numFmtId="0" fontId="20" fillId="24" borderId="24" xfId="0" applyFont="1" applyFill="1" applyBorder="1" applyAlignment="1">
      <alignment wrapText="1"/>
    </xf>
    <xf numFmtId="0" fontId="23" fillId="24" borderId="24" xfId="0" applyFont="1" applyFill="1" applyBorder="1" applyAlignment="1">
      <alignment horizontal="center" vertical="top" wrapText="1"/>
    </xf>
    <xf numFmtId="0" fontId="22" fillId="24" borderId="31" xfId="0" applyFont="1" applyFill="1" applyBorder="1" applyAlignment="1">
      <alignment horizontal="left" vertical="top" wrapText="1"/>
    </xf>
    <xf numFmtId="0" fontId="23" fillId="24" borderId="0" xfId="0" applyFont="1" applyFill="1" applyBorder="1" applyAlignment="1">
      <alignment horizontal="center" vertical="top" wrapText="1"/>
    </xf>
    <xf numFmtId="0" fontId="0" fillId="0" borderId="34" xfId="0" applyBorder="1" applyAlignment="1">
      <alignment horizontal="left"/>
    </xf>
    <xf numFmtId="0" fontId="18" fillId="0" borderId="35" xfId="0" applyFont="1" applyBorder="1" applyAlignment="1">
      <alignment/>
    </xf>
    <xf numFmtId="0" fontId="18" fillId="0" borderId="36" xfId="0" applyFont="1" applyBorder="1" applyAlignment="1">
      <alignment/>
    </xf>
    <xf numFmtId="0" fontId="23" fillId="24" borderId="35" xfId="0" applyFont="1" applyFill="1" applyBorder="1" applyAlignment="1">
      <alignment horizontal="right" vertical="center" wrapText="1"/>
    </xf>
    <xf numFmtId="4" fontId="24" fillId="24" borderId="37" xfId="0" applyNumberFormat="1" applyFont="1" applyFill="1" applyBorder="1" applyAlignment="1">
      <alignment horizontal="center" wrapText="1"/>
    </xf>
    <xf numFmtId="4" fontId="24" fillId="24" borderId="21" xfId="0" applyNumberFormat="1" applyFont="1" applyFill="1" applyBorder="1" applyAlignment="1">
      <alignment horizontal="center" wrapText="1"/>
    </xf>
    <xf numFmtId="0" fontId="20" fillId="24" borderId="38" xfId="0" applyFont="1" applyFill="1" applyBorder="1" applyAlignment="1">
      <alignment horizontal="left" vertical="top" wrapText="1"/>
    </xf>
    <xf numFmtId="0" fontId="20" fillId="24" borderId="39" xfId="0" applyFont="1" applyFill="1" applyBorder="1" applyAlignment="1">
      <alignment horizontal="center" wrapText="1"/>
    </xf>
    <xf numFmtId="0" fontId="24" fillId="24" borderId="37" xfId="0" applyFont="1" applyFill="1" applyBorder="1" applyAlignment="1">
      <alignment horizontal="center" wrapText="1"/>
    </xf>
    <xf numFmtId="0" fontId="24" fillId="24" borderId="21" xfId="0" applyFont="1" applyFill="1" applyBorder="1" applyAlignment="1">
      <alignment horizontal="center" wrapText="1"/>
    </xf>
    <xf numFmtId="0" fontId="0" fillId="0" borderId="40" xfId="0" applyBorder="1" applyAlignment="1">
      <alignment/>
    </xf>
    <xf numFmtId="0" fontId="18" fillId="0" borderId="41" xfId="0" applyFont="1" applyBorder="1" applyAlignment="1">
      <alignment horizontal="right" vertical="top" wrapText="1"/>
    </xf>
    <xf numFmtId="0" fontId="24" fillId="24" borderId="40" xfId="0" applyFont="1" applyFill="1" applyBorder="1" applyAlignment="1">
      <alignment horizontal="right" wrapText="1"/>
    </xf>
    <xf numFmtId="0" fontId="24" fillId="24" borderId="42" xfId="0" applyFont="1" applyFill="1" applyBorder="1" applyAlignment="1">
      <alignment horizontal="right" wrapText="1"/>
    </xf>
    <xf numFmtId="0" fontId="24" fillId="24" borderId="41" xfId="0" applyFont="1" applyFill="1" applyBorder="1" applyAlignment="1">
      <alignment horizontal="right" wrapText="1"/>
    </xf>
    <xf numFmtId="0" fontId="26" fillId="0" borderId="43" xfId="0" applyFont="1" applyBorder="1" applyAlignment="1">
      <alignment/>
    </xf>
    <xf numFmtId="0" fontId="20" fillId="24" borderId="44" xfId="0" applyFont="1" applyFill="1" applyBorder="1" applyAlignment="1">
      <alignment horizontal="justify" vertical="center" wrapText="1"/>
    </xf>
    <xf numFmtId="0" fontId="20" fillId="24" borderId="45" xfId="0" applyFont="1" applyFill="1" applyBorder="1" applyAlignment="1">
      <alignment horizontal="justify" vertical="justify" wrapText="1"/>
    </xf>
    <xf numFmtId="0" fontId="23" fillId="24" borderId="46" xfId="0" applyFont="1" applyFill="1" applyBorder="1" applyAlignment="1">
      <alignment horizontal="left" vertical="center" wrapText="1"/>
    </xf>
    <xf numFmtId="0" fontId="23" fillId="24" borderId="47" xfId="0" applyFont="1" applyFill="1" applyBorder="1" applyAlignment="1">
      <alignment horizontal="left" vertical="center" wrapText="1"/>
    </xf>
    <xf numFmtId="0" fontId="23" fillId="24" borderId="48" xfId="0" applyFont="1" applyFill="1" applyBorder="1" applyAlignment="1">
      <alignment horizontal="left" vertical="center" wrapText="1"/>
    </xf>
    <xf numFmtId="0" fontId="24" fillId="24" borderId="49" xfId="0" applyFont="1" applyFill="1" applyBorder="1" applyAlignment="1">
      <alignment horizontal="left" vertical="top" wrapText="1"/>
    </xf>
    <xf numFmtId="0" fontId="24" fillId="24" borderId="50" xfId="0" applyFont="1" applyFill="1" applyBorder="1" applyAlignment="1">
      <alignment horizontal="left" vertical="top" wrapText="1"/>
    </xf>
    <xf numFmtId="0" fontId="24" fillId="24" borderId="51" xfId="0" applyFont="1" applyFill="1" applyBorder="1" applyAlignment="1">
      <alignment horizontal="left" vertical="top" wrapText="1"/>
    </xf>
    <xf numFmtId="0" fontId="0" fillId="0" borderId="52" xfId="0" applyBorder="1" applyAlignment="1">
      <alignment/>
    </xf>
    <xf numFmtId="0" fontId="23" fillId="24" borderId="53" xfId="0" applyFont="1" applyFill="1" applyBorder="1" applyAlignment="1">
      <alignment horizontal="left" vertical="justify" wrapText="1"/>
    </xf>
    <xf numFmtId="0" fontId="0" fillId="0" borderId="45" xfId="0" applyBorder="1" applyAlignment="1">
      <alignment horizontal="left"/>
    </xf>
    <xf numFmtId="0" fontId="0" fillId="0" borderId="44" xfId="0" applyBorder="1" applyAlignment="1">
      <alignment horizontal="left"/>
    </xf>
    <xf numFmtId="4" fontId="20" fillId="24" borderId="13" xfId="0" applyNumberFormat="1" applyFont="1" applyFill="1" applyBorder="1" applyAlignment="1">
      <alignment horizontal="center" wrapText="1"/>
    </xf>
    <xf numFmtId="4" fontId="20" fillId="24" borderId="24" xfId="0" applyNumberFormat="1" applyFont="1" applyFill="1" applyBorder="1" applyAlignment="1">
      <alignment horizontal="center" wrapText="1"/>
    </xf>
    <xf numFmtId="4" fontId="20" fillId="24" borderId="0" xfId="0" applyNumberFormat="1" applyFont="1" applyFill="1" applyBorder="1" applyAlignment="1">
      <alignment horizontal="center" wrapText="1"/>
    </xf>
    <xf numFmtId="4" fontId="20" fillId="24" borderId="31" xfId="0" applyNumberFormat="1" applyFont="1" applyFill="1" applyBorder="1" applyAlignment="1">
      <alignment horizontal="center" wrapText="1"/>
    </xf>
    <xf numFmtId="4" fontId="20" fillId="24" borderId="18" xfId="0" applyNumberFormat="1" applyFont="1" applyFill="1" applyBorder="1" applyAlignment="1">
      <alignment horizontal="center" wrapText="1"/>
    </xf>
    <xf numFmtId="4" fontId="20" fillId="24" borderId="19" xfId="0" applyNumberFormat="1" applyFont="1" applyFill="1" applyBorder="1" applyAlignment="1">
      <alignment horizontal="center" wrapText="1"/>
    </xf>
    <xf numFmtId="4" fontId="20" fillId="24" borderId="26" xfId="0" applyNumberFormat="1" applyFont="1" applyFill="1" applyBorder="1" applyAlignment="1">
      <alignment horizontal="center" wrapText="1"/>
    </xf>
    <xf numFmtId="4" fontId="18" fillId="0" borderId="35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Border="1" applyAlignment="1">
      <alignment/>
    </xf>
    <xf numFmtId="4" fontId="18" fillId="0" borderId="21" xfId="0" applyNumberFormat="1" applyFont="1" applyBorder="1" applyAlignment="1">
      <alignment/>
    </xf>
    <xf numFmtId="4" fontId="20" fillId="24" borderId="0" xfId="0" applyNumberFormat="1" applyFont="1" applyFill="1" applyBorder="1" applyAlignment="1">
      <alignment vertical="justify" wrapText="1"/>
    </xf>
    <xf numFmtId="4" fontId="0" fillId="0" borderId="0" xfId="0" applyNumberFormat="1" applyAlignment="1">
      <alignment/>
    </xf>
    <xf numFmtId="0" fontId="20" fillId="24" borderId="39" xfId="0" applyFont="1" applyFill="1" applyBorder="1" applyAlignment="1">
      <alignment wrapText="1"/>
    </xf>
    <xf numFmtId="164" fontId="17" fillId="24" borderId="15" xfId="0" applyNumberFormat="1" applyFont="1" applyFill="1" applyBorder="1" applyAlignment="1">
      <alignment horizontal="center" wrapText="1"/>
    </xf>
    <xf numFmtId="164" fontId="20" fillId="24" borderId="13" xfId="0" applyNumberFormat="1" applyFont="1" applyFill="1" applyBorder="1" applyAlignment="1">
      <alignment horizontal="right" wrapText="1"/>
    </xf>
    <xf numFmtId="164" fontId="20" fillId="24" borderId="24" xfId="0" applyNumberFormat="1" applyFont="1" applyFill="1" applyBorder="1" applyAlignment="1">
      <alignment horizontal="right" wrapText="1"/>
    </xf>
    <xf numFmtId="164" fontId="20" fillId="24" borderId="0" xfId="0" applyNumberFormat="1" applyFont="1" applyFill="1" applyBorder="1" applyAlignment="1">
      <alignment horizontal="right" wrapText="1"/>
    </xf>
    <xf numFmtId="164" fontId="20" fillId="24" borderId="31" xfId="0" applyNumberFormat="1" applyFont="1" applyFill="1" applyBorder="1" applyAlignment="1">
      <alignment horizontal="right" wrapText="1"/>
    </xf>
    <xf numFmtId="164" fontId="20" fillId="24" borderId="39" xfId="0" applyNumberFormat="1" applyFont="1" applyFill="1" applyBorder="1" applyAlignment="1">
      <alignment horizontal="right" wrapText="1"/>
    </xf>
    <xf numFmtId="164" fontId="20" fillId="24" borderId="19" xfId="0" applyNumberFormat="1" applyFont="1" applyFill="1" applyBorder="1" applyAlignment="1">
      <alignment horizontal="right" wrapText="1"/>
    </xf>
    <xf numFmtId="164" fontId="20" fillId="24" borderId="54" xfId="0" applyNumberFormat="1" applyFont="1" applyFill="1" applyBorder="1" applyAlignment="1">
      <alignment horizontal="right" wrapText="1"/>
    </xf>
    <xf numFmtId="164" fontId="24" fillId="24" borderId="28" xfId="0" applyNumberFormat="1" applyFont="1" applyFill="1" applyBorder="1" applyAlignment="1">
      <alignment horizontal="right" wrapText="1"/>
    </xf>
    <xf numFmtId="164" fontId="24" fillId="24" borderId="24" xfId="0" applyNumberFormat="1" applyFont="1" applyFill="1" applyBorder="1" applyAlignment="1">
      <alignment horizontal="right" wrapText="1"/>
    </xf>
    <xf numFmtId="164" fontId="20" fillId="24" borderId="18" xfId="0" applyNumberFormat="1" applyFont="1" applyFill="1" applyBorder="1" applyAlignment="1">
      <alignment horizontal="right" wrapText="1"/>
    </xf>
    <xf numFmtId="164" fontId="24" fillId="24" borderId="0" xfId="0" applyNumberFormat="1" applyFont="1" applyFill="1" applyBorder="1" applyAlignment="1">
      <alignment horizontal="right" wrapText="1"/>
    </xf>
    <xf numFmtId="164" fontId="18" fillId="0" borderId="35" xfId="0" applyNumberFormat="1" applyFont="1" applyBorder="1" applyAlignment="1">
      <alignment/>
    </xf>
    <xf numFmtId="164" fontId="18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24" fillId="24" borderId="52" xfId="0" applyNumberFormat="1" applyFont="1" applyFill="1" applyBorder="1" applyAlignment="1">
      <alignment horizontal="right" wrapText="1"/>
    </xf>
    <xf numFmtId="164" fontId="24" fillId="24" borderId="55" xfId="0" applyNumberFormat="1" applyFont="1" applyFill="1" applyBorder="1" applyAlignment="1">
      <alignment horizontal="right" wrapText="1"/>
    </xf>
    <xf numFmtId="164" fontId="24" fillId="24" borderId="53" xfId="0" applyNumberFormat="1" applyFont="1" applyFill="1" applyBorder="1" applyAlignment="1">
      <alignment horizontal="right" wrapText="1"/>
    </xf>
    <xf numFmtId="164" fontId="0" fillId="0" borderId="0" xfId="0" applyNumberFormat="1" applyBorder="1" applyAlignment="1">
      <alignment/>
    </xf>
    <xf numFmtId="164" fontId="18" fillId="0" borderId="21" xfId="0" applyNumberFormat="1" applyFont="1" applyBorder="1" applyAlignment="1">
      <alignment/>
    </xf>
    <xf numFmtId="164" fontId="20" fillId="24" borderId="0" xfId="42" applyNumberFormat="1" applyFont="1" applyFill="1" applyBorder="1" applyAlignment="1">
      <alignment horizontal="center" vertical="justify" wrapText="1"/>
    </xf>
    <xf numFmtId="164" fontId="20" fillId="24" borderId="56" xfId="0" applyNumberFormat="1" applyFont="1" applyFill="1" applyBorder="1" applyAlignment="1">
      <alignment horizontal="right" wrapText="1"/>
    </xf>
    <xf numFmtId="164" fontId="20" fillId="24" borderId="57" xfId="0" applyNumberFormat="1" applyFont="1" applyFill="1" applyBorder="1" applyAlignment="1">
      <alignment horizontal="right" wrapText="1"/>
    </xf>
    <xf numFmtId="164" fontId="20" fillId="24" borderId="58" xfId="0" applyNumberFormat="1" applyFont="1" applyFill="1" applyBorder="1" applyAlignment="1">
      <alignment horizontal="right" wrapText="1"/>
    </xf>
    <xf numFmtId="164" fontId="20" fillId="24" borderId="59" xfId="0" applyNumberFormat="1" applyFont="1" applyFill="1" applyBorder="1" applyAlignment="1">
      <alignment horizontal="right" wrapText="1"/>
    </xf>
    <xf numFmtId="164" fontId="20" fillId="24" borderId="60" xfId="0" applyNumberFormat="1" applyFont="1" applyFill="1" applyBorder="1" applyAlignment="1">
      <alignment horizontal="right" wrapText="1"/>
    </xf>
    <xf numFmtId="164" fontId="20" fillId="24" borderId="61" xfId="0" applyNumberFormat="1" applyFont="1" applyFill="1" applyBorder="1" applyAlignment="1">
      <alignment horizontal="right" wrapText="1"/>
    </xf>
    <xf numFmtId="164" fontId="23" fillId="24" borderId="62" xfId="0" applyNumberFormat="1" applyFont="1" applyFill="1" applyBorder="1" applyAlignment="1">
      <alignment horizontal="right" wrapText="1"/>
    </xf>
    <xf numFmtId="164" fontId="23" fillId="24" borderId="57" xfId="0" applyNumberFormat="1" applyFont="1" applyFill="1" applyBorder="1" applyAlignment="1">
      <alignment horizontal="right" wrapText="1"/>
    </xf>
    <xf numFmtId="164" fontId="23" fillId="24" borderId="63" xfId="0" applyNumberFormat="1" applyFont="1" applyFill="1" applyBorder="1" applyAlignment="1">
      <alignment horizontal="right" wrapText="1"/>
    </xf>
    <xf numFmtId="164" fontId="20" fillId="24" borderId="64" xfId="0" applyNumberFormat="1" applyFont="1" applyFill="1" applyBorder="1" applyAlignment="1">
      <alignment horizontal="right" wrapText="1"/>
    </xf>
    <xf numFmtId="164" fontId="23" fillId="24" borderId="24" xfId="0" applyNumberFormat="1" applyFont="1" applyFill="1" applyBorder="1" applyAlignment="1">
      <alignment horizontal="right" wrapText="1"/>
    </xf>
    <xf numFmtId="164" fontId="23" fillId="24" borderId="65" xfId="0" applyNumberFormat="1" applyFont="1" applyFill="1" applyBorder="1" applyAlignment="1">
      <alignment horizontal="right" wrapText="1"/>
    </xf>
    <xf numFmtId="164" fontId="23" fillId="24" borderId="0" xfId="0" applyNumberFormat="1" applyFont="1" applyFill="1" applyBorder="1" applyAlignment="1">
      <alignment horizontal="right" wrapText="1"/>
    </xf>
    <xf numFmtId="164" fontId="20" fillId="24" borderId="66" xfId="42" applyNumberFormat="1" applyFont="1" applyFill="1" applyBorder="1" applyAlignment="1">
      <alignment vertical="justify" wrapText="1"/>
    </xf>
    <xf numFmtId="164" fontId="23" fillId="24" borderId="67" xfId="0" applyNumberFormat="1" applyFont="1" applyFill="1" applyBorder="1" applyAlignment="1">
      <alignment horizontal="right" wrapText="1"/>
    </xf>
    <xf numFmtId="164" fontId="23" fillId="24" borderId="68" xfId="0" applyNumberFormat="1" applyFont="1" applyFill="1" applyBorder="1" applyAlignment="1">
      <alignment horizontal="right" wrapText="1"/>
    </xf>
    <xf numFmtId="164" fontId="23" fillId="24" borderId="69" xfId="0" applyNumberFormat="1" applyFont="1" applyFill="1" applyBorder="1" applyAlignment="1">
      <alignment horizontal="right" wrapText="1"/>
    </xf>
    <xf numFmtId="164" fontId="0" fillId="0" borderId="70" xfId="0" applyNumberFormat="1" applyBorder="1" applyAlignment="1">
      <alignment/>
    </xf>
    <xf numFmtId="164" fontId="23" fillId="24" borderId="71" xfId="0" applyNumberFormat="1" applyFont="1" applyFill="1" applyBorder="1" applyAlignment="1">
      <alignment horizontal="right" vertical="top" wrapText="1"/>
    </xf>
    <xf numFmtId="0" fontId="20" fillId="24" borderId="72" xfId="0" applyFont="1" applyFill="1" applyBorder="1" applyAlignment="1">
      <alignment horizontal="justify" vertical="top" wrapText="1"/>
    </xf>
    <xf numFmtId="0" fontId="20" fillId="24" borderId="72" xfId="0" applyFont="1" applyFill="1" applyBorder="1" applyAlignment="1">
      <alignment horizontal="center" wrapText="1"/>
    </xf>
    <xf numFmtId="4" fontId="20" fillId="24" borderId="72" xfId="0" applyNumberFormat="1" applyFont="1" applyFill="1" applyBorder="1" applyAlignment="1">
      <alignment horizontal="center" wrapText="1"/>
    </xf>
    <xf numFmtId="164" fontId="20" fillId="24" borderId="72" xfId="0" applyNumberFormat="1" applyFont="1" applyFill="1" applyBorder="1" applyAlignment="1">
      <alignment horizontal="right" wrapText="1"/>
    </xf>
    <xf numFmtId="0" fontId="22" fillId="24" borderId="52" xfId="0" applyFont="1" applyFill="1" applyBorder="1" applyAlignment="1">
      <alignment vertical="center" wrapText="1"/>
    </xf>
    <xf numFmtId="0" fontId="22" fillId="24" borderId="53" xfId="0" applyFont="1" applyFill="1" applyBorder="1" applyAlignment="1">
      <alignment vertical="center" wrapText="1"/>
    </xf>
    <xf numFmtId="0" fontId="20" fillId="24" borderId="73" xfId="0" applyFont="1" applyFill="1" applyBorder="1" applyAlignment="1">
      <alignment horizontal="justify" vertical="top" wrapText="1"/>
    </xf>
    <xf numFmtId="0" fontId="20" fillId="24" borderId="19" xfId="0" applyFont="1" applyFill="1" applyBorder="1" applyAlignment="1">
      <alignment horizontal="justify" vertical="top" wrapText="1"/>
    </xf>
    <xf numFmtId="0" fontId="20" fillId="24" borderId="73" xfId="0" applyFont="1" applyFill="1" applyBorder="1" applyAlignment="1">
      <alignment horizontal="center" wrapText="1"/>
    </xf>
    <xf numFmtId="0" fontId="20" fillId="24" borderId="19" xfId="0" applyFont="1" applyFill="1" applyBorder="1" applyAlignment="1">
      <alignment horizontal="center" wrapText="1"/>
    </xf>
    <xf numFmtId="4" fontId="20" fillId="24" borderId="73" xfId="0" applyNumberFormat="1" applyFont="1" applyFill="1" applyBorder="1" applyAlignment="1">
      <alignment horizontal="center" wrapText="1"/>
    </xf>
    <xf numFmtId="4" fontId="20" fillId="24" borderId="19" xfId="0" applyNumberFormat="1" applyFont="1" applyFill="1" applyBorder="1" applyAlignment="1">
      <alignment horizontal="center" wrapText="1"/>
    </xf>
    <xf numFmtId="164" fontId="20" fillId="24" borderId="73" xfId="0" applyNumberFormat="1" applyFont="1" applyFill="1" applyBorder="1" applyAlignment="1">
      <alignment horizontal="right" wrapText="1"/>
    </xf>
    <xf numFmtId="164" fontId="20" fillId="24" borderId="19" xfId="0" applyNumberFormat="1" applyFont="1" applyFill="1" applyBorder="1" applyAlignment="1">
      <alignment horizontal="right" wrapText="1"/>
    </xf>
    <xf numFmtId="0" fontId="20" fillId="24" borderId="73" xfId="0" applyFont="1" applyFill="1" applyBorder="1" applyAlignment="1">
      <alignment wrapText="1"/>
    </xf>
    <xf numFmtId="0" fontId="20" fillId="24" borderId="19" xfId="0" applyFont="1" applyFill="1" applyBorder="1" applyAlignment="1">
      <alignment wrapText="1"/>
    </xf>
    <xf numFmtId="164" fontId="20" fillId="24" borderId="74" xfId="0" applyNumberFormat="1" applyFont="1" applyFill="1" applyBorder="1" applyAlignment="1">
      <alignment horizontal="right" wrapText="1"/>
    </xf>
    <xf numFmtId="164" fontId="20" fillId="24" borderId="60" xfId="0" applyNumberFormat="1" applyFont="1" applyFill="1" applyBorder="1" applyAlignment="1">
      <alignment horizontal="right" wrapText="1"/>
    </xf>
    <xf numFmtId="4" fontId="17" fillId="24" borderId="75" xfId="0" applyNumberFormat="1" applyFont="1" applyFill="1" applyBorder="1" applyAlignment="1">
      <alignment horizontal="center" wrapText="1"/>
    </xf>
    <xf numFmtId="4" fontId="17" fillId="24" borderId="19" xfId="0" applyNumberFormat="1" applyFont="1" applyFill="1" applyBorder="1" applyAlignment="1">
      <alignment horizontal="center" wrapText="1"/>
    </xf>
    <xf numFmtId="4" fontId="17" fillId="24" borderId="76" xfId="0" applyNumberFormat="1" applyFont="1" applyFill="1" applyBorder="1" applyAlignment="1">
      <alignment horizontal="center" wrapText="1"/>
    </xf>
    <xf numFmtId="0" fontId="17" fillId="24" borderId="77" xfId="0" applyFont="1" applyFill="1" applyBorder="1" applyAlignment="1">
      <alignment horizontal="center" wrapText="1"/>
    </xf>
    <xf numFmtId="0" fontId="17" fillId="24" borderId="11" xfId="0" applyFont="1" applyFill="1" applyBorder="1" applyAlignment="1">
      <alignment horizontal="center" wrapText="1"/>
    </xf>
    <xf numFmtId="0" fontId="17" fillId="24" borderId="78" xfId="0" applyFont="1" applyFill="1" applyBorder="1" applyAlignment="1">
      <alignment horizontal="center" wrapText="1"/>
    </xf>
    <xf numFmtId="0" fontId="17" fillId="24" borderId="15" xfId="0" applyFont="1" applyFill="1" applyBorder="1" applyAlignment="1">
      <alignment horizontal="center" wrapText="1"/>
    </xf>
    <xf numFmtId="164" fontId="17" fillId="24" borderId="79" xfId="0" applyNumberFormat="1" applyFont="1" applyFill="1" applyBorder="1" applyAlignment="1">
      <alignment horizontal="center" wrapText="1"/>
    </xf>
    <xf numFmtId="164" fontId="17" fillId="24" borderId="60" xfId="0" applyNumberFormat="1" applyFont="1" applyFill="1" applyBorder="1" applyAlignment="1">
      <alignment horizontal="center" wrapText="1"/>
    </xf>
    <xf numFmtId="164" fontId="17" fillId="24" borderId="80" xfId="0" applyNumberFormat="1" applyFont="1" applyFill="1" applyBorder="1" applyAlignment="1">
      <alignment horizontal="center" wrapText="1"/>
    </xf>
    <xf numFmtId="0" fontId="20" fillId="24" borderId="72" xfId="0" applyFont="1" applyFill="1" applyBorder="1" applyAlignment="1">
      <alignment wrapText="1"/>
    </xf>
    <xf numFmtId="164" fontId="20" fillId="24" borderId="81" xfId="0" applyNumberFormat="1" applyFont="1" applyFill="1" applyBorder="1" applyAlignment="1">
      <alignment horizontal="right" wrapText="1"/>
    </xf>
    <xf numFmtId="2" fontId="20" fillId="24" borderId="82" xfId="0" applyNumberFormat="1" applyFont="1" applyFill="1" applyBorder="1" applyAlignment="1">
      <alignment horizontal="center" vertical="center" wrapText="1"/>
    </xf>
    <xf numFmtId="2" fontId="20" fillId="24" borderId="83" xfId="0" applyNumberFormat="1" applyFont="1" applyFill="1" applyBorder="1" applyAlignment="1">
      <alignment horizontal="center" vertical="center" wrapText="1"/>
    </xf>
    <xf numFmtId="2" fontId="20" fillId="24" borderId="84" xfId="0" applyNumberFormat="1" applyFont="1" applyFill="1" applyBorder="1" applyAlignment="1">
      <alignment horizontal="center" vertical="center" wrapText="1"/>
    </xf>
    <xf numFmtId="0" fontId="20" fillId="24" borderId="82" xfId="0" applyFont="1" applyFill="1" applyBorder="1" applyAlignment="1">
      <alignment horizontal="center" vertical="center" wrapText="1"/>
    </xf>
    <xf numFmtId="0" fontId="20" fillId="24" borderId="85" xfId="0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center" vertical="justify" wrapText="1"/>
    </xf>
    <xf numFmtId="9" fontId="20" fillId="24" borderId="23" xfId="49" applyFont="1" applyFill="1" applyBorder="1" applyAlignment="1">
      <alignment horizontal="center" vertical="center" wrapText="1"/>
    </xf>
    <xf numFmtId="9" fontId="20" fillId="24" borderId="86" xfId="49" applyFont="1" applyFill="1" applyBorder="1" applyAlignment="1">
      <alignment horizontal="center" vertical="center" wrapText="1"/>
    </xf>
    <xf numFmtId="9" fontId="20" fillId="24" borderId="87" xfId="49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justify" wrapText="1"/>
    </xf>
    <xf numFmtId="2" fontId="20" fillId="24" borderId="0" xfId="0" applyNumberFormat="1" applyFont="1" applyFill="1" applyBorder="1" applyAlignment="1">
      <alignment horizontal="center" vertical="justify" wrapText="1"/>
    </xf>
    <xf numFmtId="164" fontId="20" fillId="24" borderId="88" xfId="0" applyNumberFormat="1" applyFont="1" applyFill="1" applyBorder="1" applyAlignment="1">
      <alignment horizontal="right" wrapText="1"/>
    </xf>
    <xf numFmtId="164" fontId="20" fillId="24" borderId="56" xfId="0" applyNumberFormat="1" applyFont="1" applyFill="1" applyBorder="1" applyAlignment="1">
      <alignment horizontal="right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0"/>
  <sheetViews>
    <sheetView showGridLines="0" tabSelected="1" view="pageBreakPreview" zoomScaleSheetLayoutView="100" zoomScalePageLayoutView="0" workbookViewId="0" topLeftCell="A879">
      <selection activeCell="G896" sqref="G896"/>
    </sheetView>
  </sheetViews>
  <sheetFormatPr defaultColWidth="9.140625" defaultRowHeight="15"/>
  <cols>
    <col min="1" max="1" width="16.7109375" style="0" customWidth="1"/>
    <col min="2" max="2" width="57.57421875" style="0" customWidth="1"/>
    <col min="3" max="3" width="7.7109375" style="0" customWidth="1"/>
    <col min="4" max="4" width="8.8515625" style="120" customWidth="1"/>
    <col min="5" max="5" width="11.8515625" style="136" customWidth="1"/>
    <col min="6" max="6" width="45.7109375" style="0" customWidth="1"/>
    <col min="7" max="7" width="16.57421875" style="136" customWidth="1"/>
  </cols>
  <sheetData>
    <row r="1" spans="1:8" ht="15.75" thickTop="1">
      <c r="A1" s="1" t="s">
        <v>0</v>
      </c>
      <c r="B1" s="2" t="s">
        <v>2</v>
      </c>
      <c r="C1" s="2" t="s">
        <v>5</v>
      </c>
      <c r="D1" s="180" t="s">
        <v>8</v>
      </c>
      <c r="E1" s="183" t="s">
        <v>37</v>
      </c>
      <c r="F1" s="184"/>
      <c r="G1" s="187" t="s">
        <v>11</v>
      </c>
      <c r="H1" s="3"/>
    </row>
    <row r="2" spans="1:8" ht="15.75" thickBot="1">
      <c r="A2" s="4" t="s">
        <v>1</v>
      </c>
      <c r="B2" s="5" t="s">
        <v>3</v>
      </c>
      <c r="C2" s="5" t="s">
        <v>6</v>
      </c>
      <c r="D2" s="181"/>
      <c r="E2" s="185"/>
      <c r="F2" s="186"/>
      <c r="G2" s="188"/>
      <c r="H2" s="3"/>
    </row>
    <row r="3" spans="1:8" ht="17.25" thickBot="1" thickTop="1">
      <c r="A3" s="6"/>
      <c r="B3" s="7" t="s">
        <v>4</v>
      </c>
      <c r="C3" s="7" t="s">
        <v>7</v>
      </c>
      <c r="D3" s="182"/>
      <c r="E3" s="122" t="s">
        <v>9</v>
      </c>
      <c r="F3" s="7" t="s">
        <v>10</v>
      </c>
      <c r="G3" s="189"/>
      <c r="H3" s="8"/>
    </row>
    <row r="4" spans="1:7" ht="19.5" customHeight="1" thickTop="1">
      <c r="A4" s="10"/>
      <c r="B4" s="18"/>
      <c r="C4" s="16"/>
      <c r="D4" s="107"/>
      <c r="E4" s="123"/>
      <c r="F4" s="17"/>
      <c r="G4" s="143"/>
    </row>
    <row r="5" spans="1:7" ht="16.5" customHeight="1" thickBot="1">
      <c r="A5" s="10"/>
      <c r="B5" s="19" t="s">
        <v>38</v>
      </c>
      <c r="C5" s="16"/>
      <c r="D5" s="107"/>
      <c r="E5" s="123"/>
      <c r="F5" s="17"/>
      <c r="G5" s="143"/>
    </row>
    <row r="6" spans="1:7" ht="38.25">
      <c r="A6" s="72"/>
      <c r="B6" s="76" t="s">
        <v>347</v>
      </c>
      <c r="C6" s="74"/>
      <c r="D6" s="108"/>
      <c r="E6" s="124"/>
      <c r="F6" s="75"/>
      <c r="G6" s="144"/>
    </row>
    <row r="7" spans="1:7" ht="15">
      <c r="A7" s="62"/>
      <c r="B7" s="78"/>
      <c r="C7" s="63"/>
      <c r="D7" s="109"/>
      <c r="E7" s="125"/>
      <c r="F7" s="69"/>
      <c r="G7" s="143"/>
    </row>
    <row r="8" spans="1:7" ht="15" customHeight="1">
      <c r="A8" s="62"/>
      <c r="B8" s="78" t="s">
        <v>12</v>
      </c>
      <c r="C8" s="63"/>
      <c r="D8" s="109"/>
      <c r="E8" s="125"/>
      <c r="F8" s="69"/>
      <c r="G8" s="143"/>
    </row>
    <row r="9" spans="1:7" ht="15" customHeight="1" thickBot="1">
      <c r="A9" s="60"/>
      <c r="B9" s="77"/>
      <c r="C9" s="61"/>
      <c r="D9" s="110"/>
      <c r="E9" s="126"/>
      <c r="F9" s="71"/>
      <c r="G9" s="145"/>
    </row>
    <row r="10" spans="1:7" ht="15">
      <c r="A10" s="10">
        <v>1</v>
      </c>
      <c r="B10" s="169" t="s">
        <v>13</v>
      </c>
      <c r="C10" s="171"/>
      <c r="D10" s="173"/>
      <c r="E10" s="175"/>
      <c r="F10" s="177"/>
      <c r="G10" s="179"/>
    </row>
    <row r="11" spans="1:7" ht="15">
      <c r="A11" s="10" t="s">
        <v>14</v>
      </c>
      <c r="B11" s="169" t="s">
        <v>15</v>
      </c>
      <c r="C11" s="171"/>
      <c r="D11" s="173"/>
      <c r="E11" s="175"/>
      <c r="F11" s="177"/>
      <c r="G11" s="179"/>
    </row>
    <row r="12" spans="1:7" ht="15">
      <c r="A12" s="11"/>
      <c r="B12" s="12" t="s">
        <v>15</v>
      </c>
      <c r="C12" s="13" t="s">
        <v>16</v>
      </c>
      <c r="D12" s="111">
        <v>572.37</v>
      </c>
      <c r="E12" s="127"/>
      <c r="F12" s="47"/>
      <c r="G12" s="146">
        <f>IF(E12&gt;0,D12*E12,"")</f>
      </c>
    </row>
    <row r="13" spans="1:7" ht="15">
      <c r="A13" s="9">
        <v>2</v>
      </c>
      <c r="B13" s="168" t="s">
        <v>17</v>
      </c>
      <c r="C13" s="170"/>
      <c r="D13" s="172"/>
      <c r="E13" s="175"/>
      <c r="F13" s="177"/>
      <c r="G13" s="179"/>
    </row>
    <row r="14" spans="1:7" ht="15">
      <c r="A14" s="10" t="s">
        <v>18</v>
      </c>
      <c r="B14" s="169"/>
      <c r="C14" s="171"/>
      <c r="D14" s="173"/>
      <c r="E14" s="175"/>
      <c r="F14" s="177"/>
      <c r="G14" s="179"/>
    </row>
    <row r="15" spans="1:7" ht="15">
      <c r="A15" s="11"/>
      <c r="B15" s="12" t="s">
        <v>15</v>
      </c>
      <c r="C15" s="13" t="s">
        <v>19</v>
      </c>
      <c r="D15" s="111">
        <v>413.63</v>
      </c>
      <c r="E15" s="123"/>
      <c r="F15" s="17"/>
      <c r="G15" s="146">
        <f>IF(E15&gt;0,D15*E15,"")</f>
      </c>
    </row>
    <row r="16" spans="1:7" ht="15">
      <c r="A16" s="9">
        <v>3</v>
      </c>
      <c r="B16" s="168" t="s">
        <v>20</v>
      </c>
      <c r="C16" s="170"/>
      <c r="D16" s="172"/>
      <c r="E16" s="174"/>
      <c r="F16" s="176"/>
      <c r="G16" s="178"/>
    </row>
    <row r="17" spans="1:7" ht="15">
      <c r="A17" s="10" t="s">
        <v>21</v>
      </c>
      <c r="B17" s="169"/>
      <c r="C17" s="171"/>
      <c r="D17" s="173"/>
      <c r="E17" s="175"/>
      <c r="F17" s="177"/>
      <c r="G17" s="179"/>
    </row>
    <row r="18" spans="1:7" ht="15">
      <c r="A18" s="11"/>
      <c r="B18" s="12" t="s">
        <v>15</v>
      </c>
      <c r="C18" s="13" t="s">
        <v>22</v>
      </c>
      <c r="D18" s="111">
        <v>2226.99</v>
      </c>
      <c r="E18" s="127"/>
      <c r="F18" s="47"/>
      <c r="G18" s="146">
        <f>IF(E18&gt;0,D18*E18,"")</f>
      </c>
    </row>
    <row r="19" spans="1:7" ht="15">
      <c r="A19" s="9">
        <v>4</v>
      </c>
      <c r="B19" s="168" t="s">
        <v>23</v>
      </c>
      <c r="C19" s="170"/>
      <c r="D19" s="172"/>
      <c r="E19" s="175"/>
      <c r="F19" s="177"/>
      <c r="G19" s="179"/>
    </row>
    <row r="20" spans="1:7" ht="15">
      <c r="A20" s="10" t="s">
        <v>24</v>
      </c>
      <c r="B20" s="169"/>
      <c r="C20" s="171"/>
      <c r="D20" s="173"/>
      <c r="E20" s="175"/>
      <c r="F20" s="177"/>
      <c r="G20" s="179"/>
    </row>
    <row r="21" spans="1:7" ht="15">
      <c r="A21" s="11"/>
      <c r="B21" s="12" t="s">
        <v>15</v>
      </c>
      <c r="C21" s="13" t="s">
        <v>22</v>
      </c>
      <c r="D21" s="111">
        <v>17718.23</v>
      </c>
      <c r="E21" s="123"/>
      <c r="F21" s="17"/>
      <c r="G21" s="146">
        <f>IF(E21&gt;0,D21*E21,"")</f>
      </c>
    </row>
    <row r="22" spans="1:7" ht="15">
      <c r="A22" s="9">
        <v>5</v>
      </c>
      <c r="B22" s="168" t="s">
        <v>25</v>
      </c>
      <c r="C22" s="170"/>
      <c r="D22" s="172"/>
      <c r="E22" s="174"/>
      <c r="F22" s="176"/>
      <c r="G22" s="178"/>
    </row>
    <row r="23" spans="1:7" ht="15">
      <c r="A23" s="10" t="s">
        <v>26</v>
      </c>
      <c r="B23" s="169"/>
      <c r="C23" s="171"/>
      <c r="D23" s="173"/>
      <c r="E23" s="175"/>
      <c r="F23" s="177"/>
      <c r="G23" s="179"/>
    </row>
    <row r="24" spans="1:7" ht="15">
      <c r="A24" s="11"/>
      <c r="B24" s="12" t="s">
        <v>15</v>
      </c>
      <c r="C24" s="13" t="s">
        <v>27</v>
      </c>
      <c r="D24" s="111">
        <v>9539.5</v>
      </c>
      <c r="E24" s="127"/>
      <c r="F24" s="47"/>
      <c r="G24" s="146">
        <f>IF(E24&gt;0,D24*E24,"")</f>
      </c>
    </row>
    <row r="25" spans="1:7" ht="15">
      <c r="A25" s="9">
        <v>6</v>
      </c>
      <c r="B25" s="168" t="s">
        <v>28</v>
      </c>
      <c r="C25" s="170"/>
      <c r="D25" s="172"/>
      <c r="E25" s="174"/>
      <c r="F25" s="176"/>
      <c r="G25" s="178"/>
    </row>
    <row r="26" spans="1:7" ht="15">
      <c r="A26" s="10" t="s">
        <v>29</v>
      </c>
      <c r="B26" s="169"/>
      <c r="C26" s="171"/>
      <c r="D26" s="173"/>
      <c r="E26" s="175"/>
      <c r="F26" s="177"/>
      <c r="G26" s="179"/>
    </row>
    <row r="27" spans="1:7" ht="15">
      <c r="A27" s="11"/>
      <c r="B27" s="12" t="s">
        <v>15</v>
      </c>
      <c r="C27" s="13" t="s">
        <v>22</v>
      </c>
      <c r="D27" s="111">
        <v>123.55</v>
      </c>
      <c r="E27" s="127"/>
      <c r="F27" s="47"/>
      <c r="G27" s="146">
        <f>IF(E27&gt;0,D27*E27,"")</f>
      </c>
    </row>
    <row r="28" spans="1:7" ht="15">
      <c r="A28" s="9">
        <v>7</v>
      </c>
      <c r="B28" s="168" t="s">
        <v>30</v>
      </c>
      <c r="C28" s="170"/>
      <c r="D28" s="172"/>
      <c r="E28" s="174"/>
      <c r="F28" s="176"/>
      <c r="G28" s="178"/>
    </row>
    <row r="29" spans="1:7" ht="15">
      <c r="A29" s="10" t="s">
        <v>31</v>
      </c>
      <c r="B29" s="169"/>
      <c r="C29" s="171"/>
      <c r="D29" s="173"/>
      <c r="E29" s="175"/>
      <c r="F29" s="177"/>
      <c r="G29" s="179"/>
    </row>
    <row r="30" spans="1:7" ht="15">
      <c r="A30" s="11"/>
      <c r="B30" s="12" t="s">
        <v>15</v>
      </c>
      <c r="C30" s="13" t="s">
        <v>22</v>
      </c>
      <c r="D30" s="111">
        <v>319.21</v>
      </c>
      <c r="E30" s="127"/>
      <c r="F30" s="47"/>
      <c r="G30" s="146">
        <f>IF(E30&gt;0,D30*E30,"")</f>
      </c>
    </row>
    <row r="31" spans="1:7" ht="15">
      <c r="A31" s="9">
        <v>8</v>
      </c>
      <c r="B31" s="168" t="s">
        <v>32</v>
      </c>
      <c r="C31" s="170"/>
      <c r="D31" s="172"/>
      <c r="E31" s="174"/>
      <c r="F31" s="176"/>
      <c r="G31" s="178"/>
    </row>
    <row r="32" spans="1:7" ht="15">
      <c r="A32" s="10" t="s">
        <v>33</v>
      </c>
      <c r="B32" s="169"/>
      <c r="C32" s="171"/>
      <c r="D32" s="173"/>
      <c r="E32" s="175"/>
      <c r="F32" s="177"/>
      <c r="G32" s="179"/>
    </row>
    <row r="33" spans="1:7" ht="15">
      <c r="A33" s="11"/>
      <c r="B33" s="12" t="s">
        <v>15</v>
      </c>
      <c r="C33" s="13" t="s">
        <v>22</v>
      </c>
      <c r="D33" s="111">
        <v>315.78</v>
      </c>
      <c r="E33" s="127"/>
      <c r="F33" s="47"/>
      <c r="G33" s="146">
        <f>IF(E33&gt;0,D33*E33,"")</f>
      </c>
    </row>
    <row r="34" spans="1:7" ht="15">
      <c r="A34" s="9">
        <v>9</v>
      </c>
      <c r="B34" s="168" t="s">
        <v>34</v>
      </c>
      <c r="C34" s="170"/>
      <c r="D34" s="172"/>
      <c r="E34" s="174"/>
      <c r="F34" s="176"/>
      <c r="G34" s="178"/>
    </row>
    <row r="35" spans="1:7" ht="15">
      <c r="A35" s="10" t="s">
        <v>35</v>
      </c>
      <c r="B35" s="169"/>
      <c r="C35" s="171"/>
      <c r="D35" s="173"/>
      <c r="E35" s="175"/>
      <c r="F35" s="177"/>
      <c r="G35" s="179"/>
    </row>
    <row r="36" spans="1:7" ht="15">
      <c r="A36" s="11"/>
      <c r="B36" s="12" t="s">
        <v>15</v>
      </c>
      <c r="C36" s="13" t="s">
        <v>36</v>
      </c>
      <c r="D36" s="111">
        <v>1</v>
      </c>
      <c r="E36" s="127"/>
      <c r="F36" s="47"/>
      <c r="G36" s="146">
        <f>IF(E36&gt;0,D36*E36,"")</f>
      </c>
    </row>
    <row r="37" spans="1:7" ht="15">
      <c r="A37" s="9">
        <v>10</v>
      </c>
      <c r="B37" s="168" t="s">
        <v>39</v>
      </c>
      <c r="C37" s="170"/>
      <c r="D37" s="172"/>
      <c r="E37" s="174"/>
      <c r="F37" s="176"/>
      <c r="G37" s="178"/>
    </row>
    <row r="38" spans="1:7" ht="15">
      <c r="A38" s="10" t="s">
        <v>40</v>
      </c>
      <c r="B38" s="169"/>
      <c r="C38" s="171"/>
      <c r="D38" s="173"/>
      <c r="E38" s="175"/>
      <c r="F38" s="177"/>
      <c r="G38" s="179"/>
    </row>
    <row r="39" spans="1:7" ht="15">
      <c r="A39" s="11"/>
      <c r="B39" s="12" t="s">
        <v>15</v>
      </c>
      <c r="C39" s="13" t="s">
        <v>36</v>
      </c>
      <c r="D39" s="111">
        <v>21</v>
      </c>
      <c r="E39" s="127"/>
      <c r="F39" s="47"/>
      <c r="G39" s="146">
        <f>IF(E39&gt;0,D39*E39,"")</f>
      </c>
    </row>
    <row r="40" spans="1:7" ht="15">
      <c r="A40" s="9">
        <v>11</v>
      </c>
      <c r="B40" s="168" t="s">
        <v>41</v>
      </c>
      <c r="C40" s="170"/>
      <c r="D40" s="172"/>
      <c r="E40" s="174"/>
      <c r="F40" s="176"/>
      <c r="G40" s="178"/>
    </row>
    <row r="41" spans="1:7" ht="15">
      <c r="A41" s="10" t="s">
        <v>42</v>
      </c>
      <c r="B41" s="169"/>
      <c r="C41" s="171"/>
      <c r="D41" s="173"/>
      <c r="E41" s="175"/>
      <c r="F41" s="177"/>
      <c r="G41" s="179"/>
    </row>
    <row r="42" spans="1:7" ht="15">
      <c r="A42" s="11"/>
      <c r="B42" s="12" t="s">
        <v>15</v>
      </c>
      <c r="C42" s="13" t="s">
        <v>22</v>
      </c>
      <c r="D42" s="111">
        <v>80</v>
      </c>
      <c r="E42" s="127"/>
      <c r="F42" s="47"/>
      <c r="G42" s="146">
        <f>IF(E42&gt;0,D42*E42,"")</f>
      </c>
    </row>
    <row r="43" spans="1:7" ht="15" customHeight="1">
      <c r="A43" s="9">
        <v>12</v>
      </c>
      <c r="B43" s="168" t="s">
        <v>332</v>
      </c>
      <c r="C43" s="170"/>
      <c r="D43" s="172"/>
      <c r="E43" s="174"/>
      <c r="F43" s="176"/>
      <c r="G43" s="178"/>
    </row>
    <row r="44" spans="1:7" ht="15">
      <c r="A44" s="10" t="s">
        <v>43</v>
      </c>
      <c r="B44" s="169" t="s">
        <v>75</v>
      </c>
      <c r="C44" s="171"/>
      <c r="D44" s="173"/>
      <c r="E44" s="175"/>
      <c r="F44" s="177"/>
      <c r="G44" s="179"/>
    </row>
    <row r="45" spans="1:7" ht="15">
      <c r="A45" s="11"/>
      <c r="B45" s="12" t="s">
        <v>15</v>
      </c>
      <c r="C45" s="13" t="s">
        <v>16</v>
      </c>
      <c r="D45" s="111">
        <v>1811.15</v>
      </c>
      <c r="E45" s="127"/>
      <c r="F45" s="47"/>
      <c r="G45" s="146">
        <f>IF(E45&gt;0,D45*E45,"")</f>
      </c>
    </row>
    <row r="46" spans="1:7" ht="15">
      <c r="A46" s="9">
        <v>13</v>
      </c>
      <c r="B46" s="168" t="s">
        <v>44</v>
      </c>
      <c r="C46" s="170"/>
      <c r="D46" s="172"/>
      <c r="E46" s="174"/>
      <c r="F46" s="176"/>
      <c r="G46" s="178"/>
    </row>
    <row r="47" spans="1:7" ht="15">
      <c r="A47" s="10" t="s">
        <v>45</v>
      </c>
      <c r="B47" s="169"/>
      <c r="C47" s="171"/>
      <c r="D47" s="173"/>
      <c r="E47" s="175"/>
      <c r="F47" s="177"/>
      <c r="G47" s="179"/>
    </row>
    <row r="48" spans="1:7" ht="15">
      <c r="A48" s="11"/>
      <c r="B48" s="12" t="s">
        <v>15</v>
      </c>
      <c r="C48" s="13" t="s">
        <v>19</v>
      </c>
      <c r="D48" s="111">
        <v>1166.29</v>
      </c>
      <c r="E48" s="127"/>
      <c r="F48" s="47"/>
      <c r="G48" s="146">
        <f>IF(E48&gt;0,D48*E48,"")</f>
      </c>
    </row>
    <row r="49" spans="1:7" ht="15">
      <c r="A49" s="9">
        <v>14</v>
      </c>
      <c r="B49" s="168" t="s">
        <v>333</v>
      </c>
      <c r="C49" s="170"/>
      <c r="D49" s="172"/>
      <c r="E49" s="174"/>
      <c r="F49" s="176"/>
      <c r="G49" s="178"/>
    </row>
    <row r="50" spans="1:7" ht="15">
      <c r="A50" s="10" t="s">
        <v>46</v>
      </c>
      <c r="B50" s="169" t="s">
        <v>76</v>
      </c>
      <c r="C50" s="171"/>
      <c r="D50" s="173"/>
      <c r="E50" s="175"/>
      <c r="F50" s="177"/>
      <c r="G50" s="179"/>
    </row>
    <row r="51" spans="1:7" ht="15">
      <c r="A51" s="11"/>
      <c r="B51" s="12" t="s">
        <v>15</v>
      </c>
      <c r="C51" s="13" t="s">
        <v>16</v>
      </c>
      <c r="D51" s="111">
        <v>1799.15</v>
      </c>
      <c r="E51" s="127"/>
      <c r="F51" s="47"/>
      <c r="G51" s="146">
        <f>IF(E51&gt;0,D51*E51,"")</f>
      </c>
    </row>
    <row r="52" spans="1:7" ht="15">
      <c r="A52" s="9">
        <v>15</v>
      </c>
      <c r="B52" s="168" t="s">
        <v>334</v>
      </c>
      <c r="C52" s="170"/>
      <c r="D52" s="172"/>
      <c r="E52" s="174"/>
      <c r="F52" s="176"/>
      <c r="G52" s="178"/>
    </row>
    <row r="53" spans="1:7" ht="15">
      <c r="A53" s="10" t="s">
        <v>47</v>
      </c>
      <c r="B53" s="169"/>
      <c r="C53" s="171"/>
      <c r="D53" s="173"/>
      <c r="E53" s="175"/>
      <c r="F53" s="177"/>
      <c r="G53" s="179"/>
    </row>
    <row r="54" spans="1:7" ht="15.75" thickBot="1">
      <c r="A54" s="11"/>
      <c r="B54" s="12" t="s">
        <v>15</v>
      </c>
      <c r="C54" s="13" t="s">
        <v>16</v>
      </c>
      <c r="D54" s="111">
        <v>846.01</v>
      </c>
      <c r="E54" s="127"/>
      <c r="F54" s="47"/>
      <c r="G54" s="146">
        <f>IF(E54&gt;0,D54*E54,"")</f>
      </c>
    </row>
    <row r="55" spans="1:8" ht="33.75" customHeight="1" thickBot="1" thickTop="1">
      <c r="A55" s="10"/>
      <c r="B55" s="20" t="s">
        <v>348</v>
      </c>
      <c r="C55" s="14"/>
      <c r="D55" s="112"/>
      <c r="E55" s="128"/>
      <c r="F55" s="15"/>
      <c r="G55" s="147"/>
      <c r="H55" s="8"/>
    </row>
    <row r="56" spans="1:8" ht="15.75" customHeight="1" thickTop="1">
      <c r="A56" s="10"/>
      <c r="B56" s="169"/>
      <c r="C56" s="171"/>
      <c r="D56" s="173"/>
      <c r="E56" s="175"/>
      <c r="F56" s="177"/>
      <c r="G56" s="179"/>
      <c r="H56" s="8"/>
    </row>
    <row r="57" spans="1:8" ht="15.75" customHeight="1">
      <c r="A57" s="10"/>
      <c r="B57" s="169"/>
      <c r="C57" s="171"/>
      <c r="D57" s="173"/>
      <c r="E57" s="175"/>
      <c r="F57" s="177"/>
      <c r="G57" s="179"/>
      <c r="H57" s="8"/>
    </row>
    <row r="58" spans="1:8" ht="15.75" customHeight="1">
      <c r="A58" s="11"/>
      <c r="B58" s="12"/>
      <c r="C58" s="13"/>
      <c r="D58" s="111"/>
      <c r="E58" s="123"/>
      <c r="F58" s="17"/>
      <c r="G58" s="146">
        <f>IF(E58&gt;0,D58*E58,"")</f>
      </c>
      <c r="H58" s="8"/>
    </row>
    <row r="59" spans="1:8" ht="15.75" customHeight="1">
      <c r="A59" s="10"/>
      <c r="B59" s="169"/>
      <c r="C59" s="171"/>
      <c r="D59" s="173"/>
      <c r="E59" s="174"/>
      <c r="F59" s="176"/>
      <c r="G59" s="178"/>
      <c r="H59" s="8"/>
    </row>
    <row r="60" spans="1:8" ht="15.75" customHeight="1">
      <c r="A60" s="10"/>
      <c r="B60" s="169"/>
      <c r="C60" s="171"/>
      <c r="D60" s="173"/>
      <c r="E60" s="175"/>
      <c r="F60" s="177"/>
      <c r="G60" s="179"/>
      <c r="H60" s="8"/>
    </row>
    <row r="61" spans="1:8" ht="15.75" customHeight="1">
      <c r="A61" s="11"/>
      <c r="B61" s="12"/>
      <c r="C61" s="13"/>
      <c r="D61" s="111"/>
      <c r="E61" s="127"/>
      <c r="F61" s="47"/>
      <c r="G61" s="146">
        <f>IF(E61&gt;0,D61*E61,"")</f>
      </c>
      <c r="H61" s="8"/>
    </row>
    <row r="62" spans="1:8" ht="15.75" customHeight="1">
      <c r="A62" s="10"/>
      <c r="B62" s="169"/>
      <c r="C62" s="171"/>
      <c r="D62" s="173"/>
      <c r="E62" s="174"/>
      <c r="F62" s="176"/>
      <c r="G62" s="178"/>
      <c r="H62" s="8"/>
    </row>
    <row r="63" spans="1:8" ht="15.75" customHeight="1">
      <c r="A63" s="10"/>
      <c r="B63" s="169"/>
      <c r="C63" s="171"/>
      <c r="D63" s="173"/>
      <c r="E63" s="175"/>
      <c r="F63" s="177"/>
      <c r="G63" s="179"/>
      <c r="H63" s="8"/>
    </row>
    <row r="64" spans="1:8" ht="15.75" customHeight="1">
      <c r="A64" s="11"/>
      <c r="B64" s="12"/>
      <c r="C64" s="13"/>
      <c r="D64" s="111"/>
      <c r="E64" s="127"/>
      <c r="F64" s="47"/>
      <c r="G64" s="146">
        <f>IF(E64&gt;0,D64*E64,"")</f>
      </c>
      <c r="H64" s="8"/>
    </row>
    <row r="65" spans="1:8" ht="15.75" customHeight="1">
      <c r="A65" s="10"/>
      <c r="B65" s="169"/>
      <c r="C65" s="171"/>
      <c r="D65" s="173"/>
      <c r="E65" s="174"/>
      <c r="F65" s="176"/>
      <c r="G65" s="178"/>
      <c r="H65" s="8"/>
    </row>
    <row r="66" spans="1:8" ht="15.75" customHeight="1">
      <c r="A66" s="10"/>
      <c r="B66" s="169"/>
      <c r="C66" s="171"/>
      <c r="D66" s="173"/>
      <c r="E66" s="175"/>
      <c r="F66" s="177"/>
      <c r="G66" s="179"/>
      <c r="H66" s="8"/>
    </row>
    <row r="67" spans="1:8" ht="15.75" customHeight="1" thickBot="1">
      <c r="A67" s="48"/>
      <c r="B67" s="49"/>
      <c r="C67" s="50"/>
      <c r="D67" s="113"/>
      <c r="E67" s="129"/>
      <c r="F67" s="51"/>
      <c r="G67" s="148"/>
      <c r="H67" s="8"/>
    </row>
    <row r="68" spans="1:8" s="22" customFormat="1" ht="30" customHeight="1" thickBot="1">
      <c r="A68" s="52"/>
      <c r="B68" s="53" t="s">
        <v>74</v>
      </c>
      <c r="C68" s="54"/>
      <c r="D68" s="55"/>
      <c r="E68" s="130"/>
      <c r="F68" s="56"/>
      <c r="G68" s="149">
        <f>SUM(G10:G64)</f>
        <v>0</v>
      </c>
      <c r="H68" s="21"/>
    </row>
    <row r="69" spans="1:7" ht="15">
      <c r="A69" s="72"/>
      <c r="B69" s="46"/>
      <c r="C69" s="66"/>
      <c r="D69" s="67"/>
      <c r="E69" s="131"/>
      <c r="F69" s="68"/>
      <c r="G69" s="150"/>
    </row>
    <row r="70" spans="1:7" ht="15">
      <c r="A70" s="62"/>
      <c r="B70" s="23" t="s">
        <v>48</v>
      </c>
      <c r="C70" s="63"/>
      <c r="D70" s="109"/>
      <c r="E70" s="125"/>
      <c r="F70" s="69"/>
      <c r="G70" s="143"/>
    </row>
    <row r="71" spans="1:7" ht="15.75" thickBot="1">
      <c r="A71" s="60"/>
      <c r="B71" s="70"/>
      <c r="C71" s="61"/>
      <c r="D71" s="110"/>
      <c r="E71" s="126"/>
      <c r="F71" s="71"/>
      <c r="G71" s="145"/>
    </row>
    <row r="72" spans="1:7" ht="15">
      <c r="A72" s="10">
        <v>16</v>
      </c>
      <c r="B72" s="169" t="s">
        <v>49</v>
      </c>
      <c r="C72" s="171"/>
      <c r="D72" s="173"/>
      <c r="E72" s="175"/>
      <c r="F72" s="177"/>
      <c r="G72" s="178"/>
    </row>
    <row r="73" spans="1:7" ht="15">
      <c r="A73" s="10" t="s">
        <v>50</v>
      </c>
      <c r="B73" s="169"/>
      <c r="C73" s="171"/>
      <c r="D73" s="173"/>
      <c r="E73" s="175"/>
      <c r="F73" s="177"/>
      <c r="G73" s="179"/>
    </row>
    <row r="74" spans="1:7" ht="15">
      <c r="A74" s="11"/>
      <c r="B74" s="12" t="s">
        <v>15</v>
      </c>
      <c r="C74" s="13" t="s">
        <v>27</v>
      </c>
      <c r="D74" s="111">
        <v>1534.73</v>
      </c>
      <c r="E74" s="127"/>
      <c r="F74" s="47"/>
      <c r="G74" s="146">
        <f>IF(E74&gt;0,D74*E74,"")</f>
      </c>
    </row>
    <row r="75" spans="1:7" ht="15">
      <c r="A75" s="9">
        <v>17</v>
      </c>
      <c r="B75" s="168" t="s">
        <v>51</v>
      </c>
      <c r="C75" s="170"/>
      <c r="D75" s="172"/>
      <c r="E75" s="174"/>
      <c r="F75" s="176"/>
      <c r="G75" s="178"/>
    </row>
    <row r="76" spans="1:7" ht="15">
      <c r="A76" s="10" t="s">
        <v>52</v>
      </c>
      <c r="B76" s="169"/>
      <c r="C76" s="171"/>
      <c r="D76" s="173"/>
      <c r="E76" s="175"/>
      <c r="F76" s="177"/>
      <c r="G76" s="179"/>
    </row>
    <row r="77" spans="1:7" ht="15">
      <c r="A77" s="11"/>
      <c r="B77" s="12" t="s">
        <v>15</v>
      </c>
      <c r="C77" s="13" t="s">
        <v>19</v>
      </c>
      <c r="D77" s="111">
        <v>617.29</v>
      </c>
      <c r="E77" s="127"/>
      <c r="F77" s="47"/>
      <c r="G77" s="146">
        <f>IF(E77&gt;0,D77*E77,"")</f>
      </c>
    </row>
    <row r="78" spans="1:7" ht="15">
      <c r="A78" s="10">
        <v>18</v>
      </c>
      <c r="B78" s="169" t="s">
        <v>289</v>
      </c>
      <c r="C78" s="171"/>
      <c r="D78" s="173"/>
      <c r="E78" s="174"/>
      <c r="F78" s="176"/>
      <c r="G78" s="178"/>
    </row>
    <row r="79" spans="1:7" ht="15">
      <c r="A79" s="10" t="s">
        <v>53</v>
      </c>
      <c r="B79" s="169"/>
      <c r="C79" s="171"/>
      <c r="D79" s="173"/>
      <c r="E79" s="175"/>
      <c r="F79" s="177"/>
      <c r="G79" s="179"/>
    </row>
    <row r="80" spans="1:7" ht="15.75" thickBot="1">
      <c r="A80" s="11"/>
      <c r="B80" s="12" t="s">
        <v>15</v>
      </c>
      <c r="C80" s="13" t="s">
        <v>19</v>
      </c>
      <c r="D80" s="111">
        <v>617.05</v>
      </c>
      <c r="E80" s="127"/>
      <c r="F80" s="47"/>
      <c r="G80" s="146">
        <f>IF(E80&gt;0,D80*E80,"")</f>
      </c>
    </row>
    <row r="81" spans="1:8" ht="33.75" customHeight="1" thickBot="1" thickTop="1">
      <c r="A81" s="10"/>
      <c r="B81" s="20" t="s">
        <v>349</v>
      </c>
      <c r="C81" s="14"/>
      <c r="D81" s="112"/>
      <c r="E81" s="128"/>
      <c r="F81" s="15"/>
      <c r="G81" s="147"/>
      <c r="H81" s="8"/>
    </row>
    <row r="82" spans="1:8" ht="15.75" customHeight="1" thickTop="1">
      <c r="A82" s="10"/>
      <c r="B82" s="169"/>
      <c r="C82" s="171"/>
      <c r="D82" s="173"/>
      <c r="E82" s="175"/>
      <c r="F82" s="177"/>
      <c r="G82" s="179"/>
      <c r="H82" s="8"/>
    </row>
    <row r="83" spans="1:8" ht="15.75" customHeight="1">
      <c r="A83" s="10"/>
      <c r="B83" s="169"/>
      <c r="C83" s="171"/>
      <c r="D83" s="173"/>
      <c r="E83" s="175"/>
      <c r="F83" s="177"/>
      <c r="G83" s="179"/>
      <c r="H83" s="8"/>
    </row>
    <row r="84" spans="1:8" ht="15.75" customHeight="1">
      <c r="A84" s="11"/>
      <c r="B84" s="12"/>
      <c r="C84" s="13"/>
      <c r="D84" s="111"/>
      <c r="E84" s="123"/>
      <c r="F84" s="17"/>
      <c r="G84" s="146">
        <f>IF(E84&gt;0,D84*E84,"")</f>
      </c>
      <c r="H84" s="8"/>
    </row>
    <row r="85" spans="1:8" ht="15.75" customHeight="1">
      <c r="A85" s="10"/>
      <c r="B85" s="169"/>
      <c r="C85" s="171"/>
      <c r="D85" s="173"/>
      <c r="E85" s="174"/>
      <c r="F85" s="176"/>
      <c r="G85" s="178"/>
      <c r="H85" s="8"/>
    </row>
    <row r="86" spans="1:8" ht="15.75" customHeight="1">
      <c r="A86" s="10"/>
      <c r="B86" s="169"/>
      <c r="C86" s="171"/>
      <c r="D86" s="173"/>
      <c r="E86" s="175"/>
      <c r="F86" s="177"/>
      <c r="G86" s="179"/>
      <c r="H86" s="8"/>
    </row>
    <row r="87" spans="1:8" ht="15.75" customHeight="1">
      <c r="A87" s="11"/>
      <c r="B87" s="12"/>
      <c r="C87" s="13"/>
      <c r="D87" s="111"/>
      <c r="E87" s="127"/>
      <c r="F87" s="47"/>
      <c r="G87" s="146">
        <f>IF(E87&gt;0,D87*E87,"")</f>
      </c>
      <c r="H87" s="8"/>
    </row>
    <row r="88" spans="1:8" ht="15.75" customHeight="1">
      <c r="A88" s="10"/>
      <c r="B88" s="169"/>
      <c r="C88" s="171"/>
      <c r="D88" s="173"/>
      <c r="E88" s="174"/>
      <c r="F88" s="176"/>
      <c r="G88" s="178"/>
      <c r="H88" s="8"/>
    </row>
    <row r="89" spans="1:8" ht="15.75" customHeight="1">
      <c r="A89" s="10"/>
      <c r="B89" s="169"/>
      <c r="C89" s="171"/>
      <c r="D89" s="173"/>
      <c r="E89" s="175"/>
      <c r="F89" s="177"/>
      <c r="G89" s="179"/>
      <c r="H89" s="8"/>
    </row>
    <row r="90" spans="1:8" ht="15.75" customHeight="1">
      <c r="A90" s="11"/>
      <c r="B90" s="12"/>
      <c r="C90" s="13"/>
      <c r="D90" s="111"/>
      <c r="E90" s="127"/>
      <c r="F90" s="47"/>
      <c r="G90" s="146">
        <f>IF(E90&gt;0,D90*E90,"")</f>
      </c>
      <c r="H90" s="8"/>
    </row>
    <row r="91" spans="1:8" ht="15.75" customHeight="1">
      <c r="A91" s="10"/>
      <c r="B91" s="169"/>
      <c r="C91" s="171"/>
      <c r="D91" s="173"/>
      <c r="E91" s="174"/>
      <c r="F91" s="176"/>
      <c r="G91" s="178"/>
      <c r="H91" s="8"/>
    </row>
    <row r="92" spans="1:8" ht="15.75" customHeight="1">
      <c r="A92" s="10"/>
      <c r="B92" s="169"/>
      <c r="C92" s="171"/>
      <c r="D92" s="173"/>
      <c r="E92" s="175"/>
      <c r="F92" s="177"/>
      <c r="G92" s="179"/>
      <c r="H92" s="8"/>
    </row>
    <row r="93" spans="1:8" ht="15.75" customHeight="1">
      <c r="A93" s="11"/>
      <c r="B93" s="12"/>
      <c r="C93" s="13"/>
      <c r="D93" s="111"/>
      <c r="E93" s="127"/>
      <c r="F93" s="47"/>
      <c r="G93" s="146">
        <f>IF(E93&gt;0,D93*E93,"")</f>
      </c>
      <c r="H93" s="8"/>
    </row>
    <row r="94" spans="1:8" ht="15.75" customHeight="1">
      <c r="A94" s="10"/>
      <c r="B94" s="169"/>
      <c r="C94" s="171"/>
      <c r="D94" s="173"/>
      <c r="E94" s="174"/>
      <c r="F94" s="176"/>
      <c r="G94" s="178"/>
      <c r="H94" s="8"/>
    </row>
    <row r="95" spans="1:8" ht="15.75" customHeight="1">
      <c r="A95" s="10"/>
      <c r="B95" s="169"/>
      <c r="C95" s="171"/>
      <c r="D95" s="173"/>
      <c r="E95" s="175"/>
      <c r="F95" s="177"/>
      <c r="G95" s="179"/>
      <c r="H95" s="8"/>
    </row>
    <row r="96" spans="1:8" ht="15.75" customHeight="1">
      <c r="A96" s="11"/>
      <c r="B96" s="12"/>
      <c r="C96" s="13"/>
      <c r="D96" s="111"/>
      <c r="E96" s="127"/>
      <c r="F96" s="47"/>
      <c r="G96" s="146">
        <f>IF(E96&gt;0,D96*E96,"")</f>
      </c>
      <c r="H96" s="8"/>
    </row>
    <row r="97" spans="1:8" ht="15.75" customHeight="1">
      <c r="A97" s="10"/>
      <c r="B97" s="169"/>
      <c r="C97" s="171"/>
      <c r="D97" s="173"/>
      <c r="E97" s="174"/>
      <c r="F97" s="176"/>
      <c r="G97" s="178"/>
      <c r="H97" s="8"/>
    </row>
    <row r="98" spans="1:8" ht="15.75" customHeight="1">
      <c r="A98" s="10"/>
      <c r="B98" s="169"/>
      <c r="C98" s="171"/>
      <c r="D98" s="173"/>
      <c r="E98" s="175"/>
      <c r="F98" s="177"/>
      <c r="G98" s="179"/>
      <c r="H98" s="8"/>
    </row>
    <row r="99" spans="1:8" ht="15.75" customHeight="1">
      <c r="A99" s="11"/>
      <c r="B99" s="12"/>
      <c r="C99" s="13"/>
      <c r="D99" s="111"/>
      <c r="E99" s="127"/>
      <c r="F99" s="47"/>
      <c r="G99" s="146">
        <f>IF(E99&gt;0,D99*E99,"")</f>
      </c>
      <c r="H99" s="8"/>
    </row>
    <row r="100" spans="1:8" ht="15.75" customHeight="1">
      <c r="A100" s="10"/>
      <c r="B100" s="169"/>
      <c r="C100" s="171"/>
      <c r="D100" s="173"/>
      <c r="E100" s="174"/>
      <c r="F100" s="176"/>
      <c r="G100" s="178"/>
      <c r="H100" s="8"/>
    </row>
    <row r="101" spans="1:8" ht="15.75" customHeight="1">
      <c r="A101" s="10"/>
      <c r="B101" s="169"/>
      <c r="C101" s="171"/>
      <c r="D101" s="173"/>
      <c r="E101" s="175"/>
      <c r="F101" s="177"/>
      <c r="G101" s="179"/>
      <c r="H101" s="8"/>
    </row>
    <row r="102" spans="1:8" ht="15.75" customHeight="1" thickBot="1">
      <c r="A102" s="48"/>
      <c r="B102" s="49"/>
      <c r="C102" s="50"/>
      <c r="D102" s="113"/>
      <c r="E102" s="129"/>
      <c r="F102" s="51"/>
      <c r="G102" s="148"/>
      <c r="H102" s="8"/>
    </row>
    <row r="103" spans="1:8" s="22" customFormat="1" ht="30" customHeight="1" thickBot="1">
      <c r="A103" s="52"/>
      <c r="B103" s="53" t="s">
        <v>290</v>
      </c>
      <c r="C103" s="54"/>
      <c r="D103" s="55"/>
      <c r="E103" s="130"/>
      <c r="F103" s="56"/>
      <c r="G103" s="149">
        <f>SUM(G72:G99)</f>
        <v>0</v>
      </c>
      <c r="H103" s="21"/>
    </row>
    <row r="104" spans="1:7" ht="15">
      <c r="A104" s="64"/>
      <c r="B104" s="65"/>
      <c r="C104" s="66"/>
      <c r="D104" s="67"/>
      <c r="E104" s="131"/>
      <c r="F104" s="68"/>
      <c r="G104" s="150"/>
    </row>
    <row r="105" spans="1:7" ht="15">
      <c r="A105" s="62"/>
      <c r="B105" s="23" t="s">
        <v>58</v>
      </c>
      <c r="C105" s="63"/>
      <c r="D105" s="109"/>
      <c r="E105" s="125"/>
      <c r="F105" s="69"/>
      <c r="G105" s="143"/>
    </row>
    <row r="106" spans="1:7" ht="15.75" thickBot="1">
      <c r="A106" s="60"/>
      <c r="B106" s="70"/>
      <c r="C106" s="61"/>
      <c r="D106" s="110"/>
      <c r="E106" s="126"/>
      <c r="F106" s="71"/>
      <c r="G106" s="145"/>
    </row>
    <row r="107" spans="1:7" ht="15">
      <c r="A107" s="10">
        <v>19</v>
      </c>
      <c r="B107" s="169" t="s">
        <v>59</v>
      </c>
      <c r="C107" s="171"/>
      <c r="D107" s="173"/>
      <c r="E107" s="175"/>
      <c r="F107" s="177"/>
      <c r="G107" s="179"/>
    </row>
    <row r="108" spans="1:7" ht="15">
      <c r="A108" s="10" t="s">
        <v>60</v>
      </c>
      <c r="B108" s="169"/>
      <c r="C108" s="171"/>
      <c r="D108" s="173"/>
      <c r="E108" s="175"/>
      <c r="F108" s="177"/>
      <c r="G108" s="179"/>
    </row>
    <row r="109" spans="1:7" ht="15">
      <c r="A109" s="11"/>
      <c r="B109" s="12" t="s">
        <v>15</v>
      </c>
      <c r="C109" s="13" t="s">
        <v>27</v>
      </c>
      <c r="D109" s="111">
        <v>2839.45</v>
      </c>
      <c r="E109" s="127"/>
      <c r="F109" s="47"/>
      <c r="G109" s="146">
        <f>IF(E109&gt;0,D109*E109,"")</f>
      </c>
    </row>
    <row r="110" spans="1:7" ht="15">
      <c r="A110" s="9">
        <v>20</v>
      </c>
      <c r="B110" s="168" t="s">
        <v>55</v>
      </c>
      <c r="C110" s="170"/>
      <c r="D110" s="172"/>
      <c r="E110" s="174"/>
      <c r="F110" s="176"/>
      <c r="G110" s="178"/>
    </row>
    <row r="111" spans="1:7" ht="15">
      <c r="A111" s="10" t="s">
        <v>56</v>
      </c>
      <c r="B111" s="169" t="s">
        <v>15</v>
      </c>
      <c r="C111" s="171" t="s">
        <v>57</v>
      </c>
      <c r="D111" s="173">
        <v>804</v>
      </c>
      <c r="E111" s="175"/>
      <c r="F111" s="177"/>
      <c r="G111" s="179"/>
    </row>
    <row r="112" spans="1:7" ht="15">
      <c r="A112" s="11"/>
      <c r="B112" s="12" t="s">
        <v>15</v>
      </c>
      <c r="C112" s="13" t="s">
        <v>57</v>
      </c>
      <c r="D112" s="111">
        <v>804</v>
      </c>
      <c r="E112" s="127"/>
      <c r="F112" s="47"/>
      <c r="G112" s="146">
        <f>IF(E112&gt;0,D112*E112,"")</f>
      </c>
    </row>
    <row r="113" spans="1:7" ht="15">
      <c r="A113" s="9">
        <v>21</v>
      </c>
      <c r="B113" s="168" t="s">
        <v>292</v>
      </c>
      <c r="C113" s="170"/>
      <c r="D113" s="172"/>
      <c r="E113" s="174"/>
      <c r="F113" s="176"/>
      <c r="G113" s="178"/>
    </row>
    <row r="114" spans="1:7" ht="15">
      <c r="A114" s="10" t="s">
        <v>61</v>
      </c>
      <c r="B114" s="169"/>
      <c r="C114" s="171"/>
      <c r="D114" s="173"/>
      <c r="E114" s="175"/>
      <c r="F114" s="177"/>
      <c r="G114" s="179"/>
    </row>
    <row r="115" spans="1:7" ht="15">
      <c r="A115" s="11"/>
      <c r="B115" s="12" t="s">
        <v>15</v>
      </c>
      <c r="C115" s="13" t="s">
        <v>19</v>
      </c>
      <c r="D115" s="111">
        <v>1069.65</v>
      </c>
      <c r="E115" s="127"/>
      <c r="F115" s="47"/>
      <c r="G115" s="146">
        <f>IF(E115&gt;0,D115*E115,"")</f>
      </c>
    </row>
    <row r="116" spans="1:7" ht="15">
      <c r="A116" s="9">
        <v>22</v>
      </c>
      <c r="B116" s="168" t="s">
        <v>59</v>
      </c>
      <c r="C116" s="170"/>
      <c r="D116" s="172"/>
      <c r="E116" s="175"/>
      <c r="F116" s="177"/>
      <c r="G116" s="179"/>
    </row>
    <row r="117" spans="1:7" ht="15">
      <c r="A117" s="10" t="s">
        <v>62</v>
      </c>
      <c r="B117" s="169"/>
      <c r="C117" s="171"/>
      <c r="D117" s="173"/>
      <c r="E117" s="175"/>
      <c r="F117" s="177"/>
      <c r="G117" s="179"/>
    </row>
    <row r="118" spans="1:7" ht="15">
      <c r="A118" s="11"/>
      <c r="B118" s="12" t="s">
        <v>15</v>
      </c>
      <c r="C118" s="13" t="s">
        <v>19</v>
      </c>
      <c r="D118" s="111">
        <v>79.54</v>
      </c>
      <c r="E118" s="123"/>
      <c r="F118" s="17"/>
      <c r="G118" s="146">
        <f>IF(E118&gt;0,D118*E118,"")</f>
      </c>
    </row>
    <row r="119" spans="1:7" ht="15">
      <c r="A119" s="9">
        <v>23</v>
      </c>
      <c r="B119" s="168" t="s">
        <v>293</v>
      </c>
      <c r="C119" s="170"/>
      <c r="D119" s="172"/>
      <c r="E119" s="174"/>
      <c r="F119" s="176"/>
      <c r="G119" s="178"/>
    </row>
    <row r="120" spans="1:7" ht="15">
      <c r="A120" s="10" t="s">
        <v>63</v>
      </c>
      <c r="B120" s="169"/>
      <c r="C120" s="171"/>
      <c r="D120" s="173"/>
      <c r="E120" s="175"/>
      <c r="F120" s="177"/>
      <c r="G120" s="179"/>
    </row>
    <row r="121" spans="1:7" ht="15">
      <c r="A121" s="11"/>
      <c r="B121" s="12" t="s">
        <v>15</v>
      </c>
      <c r="C121" s="13" t="s">
        <v>19</v>
      </c>
      <c r="D121" s="111">
        <v>511.74</v>
      </c>
      <c r="E121" s="127"/>
      <c r="F121" s="47"/>
      <c r="G121" s="146">
        <f>IF(E121&gt;0,D121*E121,"")</f>
      </c>
    </row>
    <row r="122" spans="1:7" ht="15">
      <c r="A122" s="9">
        <v>24</v>
      </c>
      <c r="B122" s="168" t="s">
        <v>64</v>
      </c>
      <c r="C122" s="170"/>
      <c r="D122" s="172"/>
      <c r="E122" s="175"/>
      <c r="F122" s="177"/>
      <c r="G122" s="179"/>
    </row>
    <row r="123" spans="1:7" ht="15">
      <c r="A123" s="10" t="s">
        <v>65</v>
      </c>
      <c r="B123" s="169" t="s">
        <v>15</v>
      </c>
      <c r="C123" s="171" t="s">
        <v>22</v>
      </c>
      <c r="D123" s="173">
        <v>227.78</v>
      </c>
      <c r="E123" s="175"/>
      <c r="F123" s="177"/>
      <c r="G123" s="179"/>
    </row>
    <row r="124" spans="1:7" ht="15">
      <c r="A124" s="11"/>
      <c r="B124" s="12" t="s">
        <v>15</v>
      </c>
      <c r="C124" s="13" t="s">
        <v>22</v>
      </c>
      <c r="D124" s="111">
        <v>227.78</v>
      </c>
      <c r="E124" s="123"/>
      <c r="F124" s="17"/>
      <c r="G124" s="146">
        <f>IF(E124&gt;0,D124*E124,"")</f>
      </c>
    </row>
    <row r="125" spans="1:7" ht="15">
      <c r="A125" s="9">
        <v>25</v>
      </c>
      <c r="B125" s="168" t="s">
        <v>66</v>
      </c>
      <c r="C125" s="170"/>
      <c r="D125" s="172"/>
      <c r="E125" s="174"/>
      <c r="F125" s="176"/>
      <c r="G125" s="178"/>
    </row>
    <row r="126" spans="1:7" ht="15">
      <c r="A126" s="10" t="s">
        <v>67</v>
      </c>
      <c r="B126" s="169" t="s">
        <v>15</v>
      </c>
      <c r="C126" s="171" t="s">
        <v>57</v>
      </c>
      <c r="D126" s="173" t="s">
        <v>68</v>
      </c>
      <c r="E126" s="175"/>
      <c r="F126" s="177"/>
      <c r="G126" s="179"/>
    </row>
    <row r="127" spans="1:7" ht="15">
      <c r="A127" s="11"/>
      <c r="B127" s="12" t="s">
        <v>15</v>
      </c>
      <c r="C127" s="13" t="s">
        <v>57</v>
      </c>
      <c r="D127" s="111">
        <v>153772.77</v>
      </c>
      <c r="E127" s="127"/>
      <c r="F127" s="47"/>
      <c r="G127" s="146">
        <f>IF(E127&gt;0,D127*E127,"")</f>
      </c>
    </row>
    <row r="128" spans="1:7" ht="15">
      <c r="A128" s="9">
        <v>26</v>
      </c>
      <c r="B128" s="168" t="s">
        <v>294</v>
      </c>
      <c r="C128" s="170"/>
      <c r="D128" s="172"/>
      <c r="E128" s="175"/>
      <c r="F128" s="177"/>
      <c r="G128" s="179"/>
    </row>
    <row r="129" spans="1:7" ht="15">
      <c r="A129" s="10" t="s">
        <v>69</v>
      </c>
      <c r="B129" s="169"/>
      <c r="C129" s="171"/>
      <c r="D129" s="173"/>
      <c r="E129" s="175"/>
      <c r="F129" s="177"/>
      <c r="G129" s="179"/>
    </row>
    <row r="130" spans="1:7" ht="15">
      <c r="A130" s="11"/>
      <c r="B130" s="12" t="s">
        <v>15</v>
      </c>
      <c r="C130" s="13" t="s">
        <v>19</v>
      </c>
      <c r="D130" s="111">
        <v>1319.07</v>
      </c>
      <c r="E130" s="123"/>
      <c r="F130" s="17"/>
      <c r="G130" s="146">
        <f>IF(E130&gt;0,D130*E130,"")</f>
      </c>
    </row>
    <row r="131" spans="1:7" ht="15">
      <c r="A131" s="9">
        <v>27</v>
      </c>
      <c r="B131" s="168" t="s">
        <v>70</v>
      </c>
      <c r="C131" s="170"/>
      <c r="D131" s="172"/>
      <c r="E131" s="174"/>
      <c r="F131" s="176"/>
      <c r="G131" s="178"/>
    </row>
    <row r="132" spans="1:7" ht="15">
      <c r="A132" s="10" t="s">
        <v>71</v>
      </c>
      <c r="B132" s="169"/>
      <c r="C132" s="171"/>
      <c r="D132" s="173"/>
      <c r="E132" s="175"/>
      <c r="F132" s="177"/>
      <c r="G132" s="179"/>
    </row>
    <row r="133" spans="1:7" ht="15">
      <c r="A133" s="11"/>
      <c r="B133" s="12" t="s">
        <v>15</v>
      </c>
      <c r="C133" s="13" t="s">
        <v>57</v>
      </c>
      <c r="D133" s="111">
        <v>5851.05</v>
      </c>
      <c r="E133" s="127"/>
      <c r="F133" s="47"/>
      <c r="G133" s="146">
        <f>IF(E133&gt;0,D133*E133,"")</f>
      </c>
    </row>
    <row r="134" spans="1:7" ht="15">
      <c r="A134" s="9">
        <v>28</v>
      </c>
      <c r="B134" s="168" t="s">
        <v>72</v>
      </c>
      <c r="C134" s="170"/>
      <c r="D134" s="172"/>
      <c r="E134" s="175"/>
      <c r="F134" s="177"/>
      <c r="G134" s="179"/>
    </row>
    <row r="135" spans="1:7" ht="15">
      <c r="A135" s="10" t="s">
        <v>73</v>
      </c>
      <c r="B135" s="169"/>
      <c r="C135" s="171"/>
      <c r="D135" s="173"/>
      <c r="E135" s="175"/>
      <c r="F135" s="177"/>
      <c r="G135" s="179"/>
    </row>
    <row r="136" spans="1:7" ht="15">
      <c r="A136" s="11"/>
      <c r="B136" s="12" t="s">
        <v>15</v>
      </c>
      <c r="C136" s="13" t="s">
        <v>36</v>
      </c>
      <c r="D136" s="111">
        <v>1</v>
      </c>
      <c r="E136" s="123"/>
      <c r="F136" s="17"/>
      <c r="G136" s="146">
        <f>IF(E136&gt;0,D136*E136,"")</f>
      </c>
    </row>
    <row r="137" spans="1:7" ht="15">
      <c r="A137" s="9">
        <v>29</v>
      </c>
      <c r="B137" s="168" t="s">
        <v>77</v>
      </c>
      <c r="C137" s="170"/>
      <c r="D137" s="172"/>
      <c r="E137" s="174"/>
      <c r="F137" s="176"/>
      <c r="G137" s="178"/>
    </row>
    <row r="138" spans="1:7" ht="15">
      <c r="A138" s="10" t="s">
        <v>78</v>
      </c>
      <c r="B138" s="169"/>
      <c r="C138" s="171"/>
      <c r="D138" s="173"/>
      <c r="E138" s="175"/>
      <c r="F138" s="177"/>
      <c r="G138" s="179"/>
    </row>
    <row r="139" spans="1:7" ht="15">
      <c r="A139" s="11"/>
      <c r="B139" s="12" t="s">
        <v>15</v>
      </c>
      <c r="C139" s="13" t="s">
        <v>36</v>
      </c>
      <c r="D139" s="111">
        <v>4</v>
      </c>
      <c r="E139" s="127"/>
      <c r="F139" s="47"/>
      <c r="G139" s="146">
        <f>IF(E139&gt;0,D139*E139,"")</f>
      </c>
    </row>
    <row r="140" spans="1:7" ht="15">
      <c r="A140" s="9">
        <v>30</v>
      </c>
      <c r="B140" s="168" t="s">
        <v>295</v>
      </c>
      <c r="C140" s="170"/>
      <c r="D140" s="172"/>
      <c r="E140" s="175"/>
      <c r="F140" s="177"/>
      <c r="G140" s="179"/>
    </row>
    <row r="141" spans="1:7" ht="15">
      <c r="A141" s="10" t="s">
        <v>79</v>
      </c>
      <c r="B141" s="169"/>
      <c r="C141" s="171"/>
      <c r="D141" s="173"/>
      <c r="E141" s="175"/>
      <c r="F141" s="177"/>
      <c r="G141" s="179"/>
    </row>
    <row r="142" spans="1:7" ht="15">
      <c r="A142" s="11"/>
      <c r="B142" s="12" t="s">
        <v>15</v>
      </c>
      <c r="C142" s="13" t="s">
        <v>36</v>
      </c>
      <c r="D142" s="111">
        <v>8</v>
      </c>
      <c r="E142" s="132"/>
      <c r="F142" s="47"/>
      <c r="G142" s="146">
        <f>IF(E142&gt;0,D142*E142,"")</f>
      </c>
    </row>
    <row r="143" spans="1:7" ht="15">
      <c r="A143" s="9">
        <v>31</v>
      </c>
      <c r="B143" s="168" t="s">
        <v>80</v>
      </c>
      <c r="C143" s="170"/>
      <c r="D143" s="172"/>
      <c r="E143" s="174"/>
      <c r="F143" s="176"/>
      <c r="G143" s="178"/>
    </row>
    <row r="144" spans="1:7" ht="15">
      <c r="A144" s="10" t="s">
        <v>81</v>
      </c>
      <c r="B144" s="169"/>
      <c r="C144" s="171"/>
      <c r="D144" s="173"/>
      <c r="E144" s="175"/>
      <c r="F144" s="177"/>
      <c r="G144" s="179"/>
    </row>
    <row r="145" spans="1:7" ht="15.75" thickBot="1">
      <c r="A145" s="11"/>
      <c r="B145" s="12" t="s">
        <v>15</v>
      </c>
      <c r="C145" s="13" t="s">
        <v>36</v>
      </c>
      <c r="D145" s="111">
        <v>24</v>
      </c>
      <c r="E145" s="127"/>
      <c r="F145" s="47"/>
      <c r="G145" s="146">
        <f>IF(E145&gt;0,D145*E145,"")</f>
      </c>
    </row>
    <row r="146" spans="1:8" ht="33.75" customHeight="1" thickBot="1" thickTop="1">
      <c r="A146" s="10"/>
      <c r="B146" s="20" t="s">
        <v>350</v>
      </c>
      <c r="C146" s="14"/>
      <c r="D146" s="112"/>
      <c r="E146" s="128"/>
      <c r="F146" s="15"/>
      <c r="G146" s="147"/>
      <c r="H146" s="8"/>
    </row>
    <row r="147" spans="1:8" ht="15.75" customHeight="1" thickTop="1">
      <c r="A147" s="10"/>
      <c r="B147" s="169"/>
      <c r="C147" s="171"/>
      <c r="D147" s="173"/>
      <c r="E147" s="175"/>
      <c r="F147" s="177"/>
      <c r="G147" s="179"/>
      <c r="H147" s="8"/>
    </row>
    <row r="148" spans="1:8" ht="15.75" customHeight="1">
      <c r="A148" s="10"/>
      <c r="B148" s="169"/>
      <c r="C148" s="171"/>
      <c r="D148" s="173"/>
      <c r="E148" s="175"/>
      <c r="F148" s="177"/>
      <c r="G148" s="179"/>
      <c r="H148" s="8"/>
    </row>
    <row r="149" spans="1:8" ht="15.75" customHeight="1">
      <c r="A149" s="11"/>
      <c r="B149" s="12"/>
      <c r="C149" s="13"/>
      <c r="D149" s="111"/>
      <c r="E149" s="123"/>
      <c r="F149" s="17"/>
      <c r="G149" s="146">
        <f>IF(E149&gt;0,D149*E149,"")</f>
      </c>
      <c r="H149" s="8"/>
    </row>
    <row r="150" spans="1:8" ht="15.75" customHeight="1">
      <c r="A150" s="10"/>
      <c r="B150" s="169"/>
      <c r="C150" s="171"/>
      <c r="D150" s="173"/>
      <c r="E150" s="174"/>
      <c r="F150" s="176"/>
      <c r="G150" s="178"/>
      <c r="H150" s="8"/>
    </row>
    <row r="151" spans="1:8" ht="15.75" customHeight="1">
      <c r="A151" s="10"/>
      <c r="B151" s="169"/>
      <c r="C151" s="171"/>
      <c r="D151" s="173"/>
      <c r="E151" s="175"/>
      <c r="F151" s="177"/>
      <c r="G151" s="179"/>
      <c r="H151" s="8"/>
    </row>
    <row r="152" spans="1:8" ht="15.75" customHeight="1">
      <c r="A152" s="11"/>
      <c r="B152" s="12"/>
      <c r="C152" s="13"/>
      <c r="D152" s="111"/>
      <c r="E152" s="127"/>
      <c r="F152" s="47"/>
      <c r="G152" s="146">
        <f>IF(E152&gt;0,D152*E152,"")</f>
      </c>
      <c r="H152" s="8"/>
    </row>
    <row r="153" spans="1:8" ht="15.75" customHeight="1">
      <c r="A153" s="10"/>
      <c r="B153" s="169"/>
      <c r="C153" s="171"/>
      <c r="D153" s="173"/>
      <c r="E153" s="175"/>
      <c r="F153" s="177"/>
      <c r="G153" s="179"/>
      <c r="H153" s="8"/>
    </row>
    <row r="154" spans="1:8" ht="15.75" customHeight="1">
      <c r="A154" s="10"/>
      <c r="B154" s="169"/>
      <c r="C154" s="171"/>
      <c r="D154" s="173"/>
      <c r="E154" s="175"/>
      <c r="F154" s="177"/>
      <c r="G154" s="179"/>
      <c r="H154" s="8"/>
    </row>
    <row r="155" spans="1:8" ht="15.75" customHeight="1">
      <c r="A155" s="11"/>
      <c r="B155" s="12"/>
      <c r="C155" s="13"/>
      <c r="D155" s="111"/>
      <c r="E155" s="123"/>
      <c r="F155" s="17"/>
      <c r="G155" s="146">
        <f>IF(E155&gt;0,D155*E155,"")</f>
      </c>
      <c r="H155" s="8"/>
    </row>
    <row r="156" spans="1:8" ht="15.75" customHeight="1">
      <c r="A156" s="10"/>
      <c r="B156" s="169"/>
      <c r="C156" s="171"/>
      <c r="D156" s="173"/>
      <c r="E156" s="174"/>
      <c r="F156" s="176"/>
      <c r="G156" s="178"/>
      <c r="H156" s="8"/>
    </row>
    <row r="157" spans="1:8" ht="15.75" customHeight="1">
      <c r="A157" s="10"/>
      <c r="B157" s="169"/>
      <c r="C157" s="171"/>
      <c r="D157" s="173"/>
      <c r="E157" s="175"/>
      <c r="F157" s="177"/>
      <c r="G157" s="179"/>
      <c r="H157" s="8"/>
    </row>
    <row r="158" spans="1:8" ht="15.75" customHeight="1">
      <c r="A158" s="11"/>
      <c r="B158" s="12"/>
      <c r="C158" s="13"/>
      <c r="D158" s="111"/>
      <c r="E158" s="127"/>
      <c r="F158" s="47"/>
      <c r="G158" s="146">
        <f>IF(E158&gt;0,D158*E158,"")</f>
      </c>
      <c r="H158" s="8"/>
    </row>
    <row r="159" spans="1:8" ht="15.75" customHeight="1">
      <c r="A159" s="10"/>
      <c r="B159" s="169"/>
      <c r="C159" s="171"/>
      <c r="D159" s="173"/>
      <c r="E159" s="175"/>
      <c r="F159" s="177"/>
      <c r="G159" s="179"/>
      <c r="H159" s="8"/>
    </row>
    <row r="160" spans="1:8" ht="15.75" customHeight="1">
      <c r="A160" s="10"/>
      <c r="B160" s="169"/>
      <c r="C160" s="171"/>
      <c r="D160" s="173"/>
      <c r="E160" s="175"/>
      <c r="F160" s="177"/>
      <c r="G160" s="179"/>
      <c r="H160" s="8"/>
    </row>
    <row r="161" spans="1:8" ht="15.75" customHeight="1">
      <c r="A161" s="11"/>
      <c r="B161" s="12"/>
      <c r="C161" s="13"/>
      <c r="D161" s="111"/>
      <c r="E161" s="123"/>
      <c r="F161" s="17"/>
      <c r="G161" s="146">
        <f>IF(E161&gt;0,D161*E161,"")</f>
      </c>
      <c r="H161" s="8"/>
    </row>
    <row r="162" spans="1:8" ht="15.75" customHeight="1">
      <c r="A162" s="10"/>
      <c r="B162" s="169"/>
      <c r="C162" s="171"/>
      <c r="D162" s="173"/>
      <c r="E162" s="174"/>
      <c r="F162" s="176"/>
      <c r="G162" s="178"/>
      <c r="H162" s="8"/>
    </row>
    <row r="163" spans="1:8" ht="15.75" customHeight="1">
      <c r="A163" s="10"/>
      <c r="B163" s="169"/>
      <c r="C163" s="171"/>
      <c r="D163" s="173"/>
      <c r="E163" s="175"/>
      <c r="F163" s="177"/>
      <c r="G163" s="179"/>
      <c r="H163" s="8"/>
    </row>
    <row r="164" spans="1:8" ht="15.75" customHeight="1">
      <c r="A164" s="11"/>
      <c r="B164" s="12"/>
      <c r="C164" s="13"/>
      <c r="D164" s="111"/>
      <c r="E164" s="127"/>
      <c r="F164" s="47"/>
      <c r="G164" s="146">
        <f>IF(E164&gt;0,D164*E164,"")</f>
      </c>
      <c r="H164" s="8"/>
    </row>
    <row r="165" spans="1:8" ht="15.75" customHeight="1">
      <c r="A165" s="10"/>
      <c r="B165" s="169"/>
      <c r="C165" s="171"/>
      <c r="D165" s="173"/>
      <c r="E165" s="175"/>
      <c r="F165" s="177"/>
      <c r="G165" s="179"/>
      <c r="H165" s="8"/>
    </row>
    <row r="166" spans="1:8" ht="15.75" customHeight="1">
      <c r="A166" s="10"/>
      <c r="B166" s="169"/>
      <c r="C166" s="171"/>
      <c r="D166" s="173"/>
      <c r="E166" s="175"/>
      <c r="F166" s="177"/>
      <c r="G166" s="179"/>
      <c r="H166" s="8"/>
    </row>
    <row r="167" spans="1:8" ht="15.75" customHeight="1">
      <c r="A167" s="11"/>
      <c r="B167" s="12"/>
      <c r="C167" s="13"/>
      <c r="D167" s="111"/>
      <c r="E167" s="123"/>
      <c r="F167" s="17"/>
      <c r="G167" s="146">
        <f>IF(E167&gt;0,D167*E167,"")</f>
      </c>
      <c r="H167" s="8"/>
    </row>
    <row r="168" spans="1:8" ht="15.75" customHeight="1">
      <c r="A168" s="10"/>
      <c r="B168" s="169"/>
      <c r="C168" s="171"/>
      <c r="D168" s="173"/>
      <c r="E168" s="174"/>
      <c r="F168" s="176"/>
      <c r="G168" s="178"/>
      <c r="H168" s="8"/>
    </row>
    <row r="169" spans="1:8" ht="15.75" customHeight="1">
      <c r="A169" s="10"/>
      <c r="B169" s="169"/>
      <c r="C169" s="171"/>
      <c r="D169" s="173"/>
      <c r="E169" s="175"/>
      <c r="F169" s="177"/>
      <c r="G169" s="179"/>
      <c r="H169" s="8"/>
    </row>
    <row r="170" spans="1:8" ht="15.75" customHeight="1">
      <c r="A170" s="11"/>
      <c r="B170" s="12"/>
      <c r="C170" s="13"/>
      <c r="D170" s="111"/>
      <c r="E170" s="127"/>
      <c r="F170" s="47"/>
      <c r="G170" s="146">
        <f>IF(E170&gt;0,D170*E170,"")</f>
      </c>
      <c r="H170" s="8"/>
    </row>
    <row r="171" spans="1:8" ht="15.75" customHeight="1">
      <c r="A171" s="9"/>
      <c r="B171" s="168"/>
      <c r="C171" s="170"/>
      <c r="D171" s="172"/>
      <c r="E171" s="174"/>
      <c r="F171" s="176"/>
      <c r="G171" s="178"/>
      <c r="H171" s="8"/>
    </row>
    <row r="172" spans="1:8" ht="15.75" customHeight="1">
      <c r="A172" s="10"/>
      <c r="B172" s="169"/>
      <c r="C172" s="171"/>
      <c r="D172" s="173"/>
      <c r="E172" s="175"/>
      <c r="F172" s="177"/>
      <c r="G172" s="179"/>
      <c r="H172" s="8"/>
    </row>
    <row r="173" spans="1:8" ht="15.75" customHeight="1">
      <c r="A173" s="10"/>
      <c r="B173" s="44"/>
      <c r="C173" s="16"/>
      <c r="D173" s="107"/>
      <c r="E173" s="128"/>
      <c r="F173" s="17"/>
      <c r="G173" s="146">
        <f>IF(E173&gt;0,D173*E173,"")</f>
      </c>
      <c r="H173" s="8"/>
    </row>
    <row r="174" spans="1:8" ht="15.75" customHeight="1" thickBot="1">
      <c r="A174" s="48"/>
      <c r="B174" s="49"/>
      <c r="C174" s="50"/>
      <c r="D174" s="113"/>
      <c r="E174" s="129"/>
      <c r="F174" s="51"/>
      <c r="G174" s="148"/>
      <c r="H174" s="8"/>
    </row>
    <row r="175" spans="1:8" s="22" customFormat="1" ht="30" customHeight="1" thickBot="1">
      <c r="A175" s="52"/>
      <c r="B175" s="53" t="s">
        <v>296</v>
      </c>
      <c r="C175" s="54"/>
      <c r="D175" s="55"/>
      <c r="E175" s="130"/>
      <c r="F175" s="56"/>
      <c r="G175" s="149">
        <f>SUM(G109:G173)</f>
        <v>0</v>
      </c>
      <c r="H175" s="21"/>
    </row>
    <row r="176" spans="1:7" ht="15">
      <c r="A176" s="64"/>
      <c r="B176" s="65"/>
      <c r="C176" s="66"/>
      <c r="D176" s="67"/>
      <c r="E176" s="131"/>
      <c r="F176" s="68"/>
      <c r="G176" s="150"/>
    </row>
    <row r="177" spans="1:7" ht="15">
      <c r="A177" s="62"/>
      <c r="B177" s="23" t="s">
        <v>82</v>
      </c>
      <c r="C177" s="63"/>
      <c r="D177" s="109"/>
      <c r="E177" s="125"/>
      <c r="F177" s="69"/>
      <c r="G177" s="143"/>
    </row>
    <row r="178" spans="1:7" ht="15.75" thickBot="1">
      <c r="A178" s="60"/>
      <c r="B178" s="70"/>
      <c r="C178" s="61"/>
      <c r="D178" s="110"/>
      <c r="E178" s="126"/>
      <c r="F178" s="71"/>
      <c r="G178" s="145"/>
    </row>
    <row r="179" spans="1:7" ht="15">
      <c r="A179" s="10">
        <v>32</v>
      </c>
      <c r="B179" s="169" t="s">
        <v>83</v>
      </c>
      <c r="C179" s="171"/>
      <c r="D179" s="173"/>
      <c r="E179" s="175"/>
      <c r="F179" s="177"/>
      <c r="G179" s="179"/>
    </row>
    <row r="180" spans="1:7" ht="15">
      <c r="A180" s="10" t="s">
        <v>84</v>
      </c>
      <c r="B180" s="169"/>
      <c r="C180" s="171"/>
      <c r="D180" s="173"/>
      <c r="E180" s="175"/>
      <c r="F180" s="177"/>
      <c r="G180" s="179"/>
    </row>
    <row r="181" spans="1:7" ht="15">
      <c r="A181" s="11"/>
      <c r="B181" s="12" t="s">
        <v>15</v>
      </c>
      <c r="C181" s="13" t="s">
        <v>27</v>
      </c>
      <c r="D181" s="111">
        <v>360.03</v>
      </c>
      <c r="E181" s="127"/>
      <c r="F181" s="47"/>
      <c r="G181" s="146">
        <f>IF(E181&gt;0,D181*E181,"")</f>
      </c>
    </row>
    <row r="182" spans="1:7" ht="15">
      <c r="A182" s="9">
        <v>33</v>
      </c>
      <c r="B182" s="168" t="s">
        <v>85</v>
      </c>
      <c r="C182" s="170"/>
      <c r="D182" s="172"/>
      <c r="E182" s="174"/>
      <c r="F182" s="176"/>
      <c r="G182" s="178"/>
    </row>
    <row r="183" spans="1:7" ht="15">
      <c r="A183" s="10" t="s">
        <v>86</v>
      </c>
      <c r="B183" s="169"/>
      <c r="C183" s="171"/>
      <c r="D183" s="173"/>
      <c r="E183" s="175"/>
      <c r="F183" s="177"/>
      <c r="G183" s="179"/>
    </row>
    <row r="184" spans="1:7" ht="15.75" thickBot="1">
      <c r="A184" s="11"/>
      <c r="B184" s="12" t="s">
        <v>15</v>
      </c>
      <c r="C184" s="13" t="s">
        <v>22</v>
      </c>
      <c r="D184" s="111">
        <v>81</v>
      </c>
      <c r="E184" s="127"/>
      <c r="F184" s="47"/>
      <c r="G184" s="146">
        <f>IF(E184&gt;0,D184*E184,"")</f>
      </c>
    </row>
    <row r="185" spans="1:8" ht="33.75" customHeight="1" thickBot="1" thickTop="1">
      <c r="A185" s="10"/>
      <c r="B185" s="20" t="s">
        <v>351</v>
      </c>
      <c r="C185" s="14"/>
      <c r="D185" s="112"/>
      <c r="E185" s="128"/>
      <c r="F185" s="15"/>
      <c r="G185" s="147"/>
      <c r="H185" s="8"/>
    </row>
    <row r="186" spans="1:8" ht="15.75" customHeight="1" thickTop="1">
      <c r="A186" s="10"/>
      <c r="B186" s="169"/>
      <c r="C186" s="171"/>
      <c r="D186" s="173"/>
      <c r="E186" s="175"/>
      <c r="F186" s="177"/>
      <c r="G186" s="179"/>
      <c r="H186" s="8"/>
    </row>
    <row r="187" spans="1:8" ht="15.75" customHeight="1">
      <c r="A187" s="10"/>
      <c r="B187" s="169"/>
      <c r="C187" s="171"/>
      <c r="D187" s="173"/>
      <c r="E187" s="175"/>
      <c r="F187" s="177"/>
      <c r="G187" s="179"/>
      <c r="H187" s="8"/>
    </row>
    <row r="188" spans="1:8" ht="15.75" customHeight="1">
      <c r="A188" s="11"/>
      <c r="B188" s="12"/>
      <c r="C188" s="13"/>
      <c r="D188" s="111"/>
      <c r="E188" s="123"/>
      <c r="F188" s="17"/>
      <c r="G188" s="146">
        <f>IF(E188&gt;0,D188*E188,"")</f>
      </c>
      <c r="H188" s="8"/>
    </row>
    <row r="189" spans="1:8" ht="15.75" customHeight="1">
      <c r="A189" s="10"/>
      <c r="B189" s="169"/>
      <c r="C189" s="171"/>
      <c r="D189" s="173"/>
      <c r="E189" s="174"/>
      <c r="F189" s="176"/>
      <c r="G189" s="178"/>
      <c r="H189" s="8"/>
    </row>
    <row r="190" spans="1:8" ht="15.75" customHeight="1">
      <c r="A190" s="10"/>
      <c r="B190" s="169"/>
      <c r="C190" s="171"/>
      <c r="D190" s="173"/>
      <c r="E190" s="175"/>
      <c r="F190" s="177"/>
      <c r="G190" s="179"/>
      <c r="H190" s="8"/>
    </row>
    <row r="191" spans="1:8" ht="15.75" customHeight="1">
      <c r="A191" s="11"/>
      <c r="B191" s="12"/>
      <c r="C191" s="13"/>
      <c r="D191" s="111"/>
      <c r="E191" s="127"/>
      <c r="F191" s="47"/>
      <c r="G191" s="146">
        <f>IF(E191&gt;0,D191*E191,"")</f>
      </c>
      <c r="H191" s="8"/>
    </row>
    <row r="192" spans="1:8" ht="15.75" customHeight="1">
      <c r="A192" s="10"/>
      <c r="B192" s="169"/>
      <c r="C192" s="171"/>
      <c r="D192" s="173"/>
      <c r="E192" s="175"/>
      <c r="F192" s="177"/>
      <c r="G192" s="179"/>
      <c r="H192" s="8"/>
    </row>
    <row r="193" spans="1:8" ht="15.75" customHeight="1">
      <c r="A193" s="10"/>
      <c r="B193" s="169"/>
      <c r="C193" s="171"/>
      <c r="D193" s="173"/>
      <c r="E193" s="175"/>
      <c r="F193" s="177"/>
      <c r="G193" s="179"/>
      <c r="H193" s="8"/>
    </row>
    <row r="194" spans="1:8" ht="15.75" customHeight="1">
      <c r="A194" s="11"/>
      <c r="B194" s="12"/>
      <c r="C194" s="13"/>
      <c r="D194" s="111"/>
      <c r="E194" s="123"/>
      <c r="F194" s="17"/>
      <c r="G194" s="146">
        <f>IF(E194&gt;0,D194*E194,"")</f>
      </c>
      <c r="H194" s="8"/>
    </row>
    <row r="195" spans="1:8" ht="15.75" customHeight="1">
      <c r="A195" s="10"/>
      <c r="B195" s="169"/>
      <c r="C195" s="171"/>
      <c r="D195" s="173"/>
      <c r="E195" s="174"/>
      <c r="F195" s="176"/>
      <c r="G195" s="178"/>
      <c r="H195" s="8"/>
    </row>
    <row r="196" spans="1:8" ht="15.75" customHeight="1">
      <c r="A196" s="10"/>
      <c r="B196" s="169"/>
      <c r="C196" s="171"/>
      <c r="D196" s="173"/>
      <c r="E196" s="175"/>
      <c r="F196" s="177"/>
      <c r="G196" s="179"/>
      <c r="H196" s="8"/>
    </row>
    <row r="197" spans="1:8" ht="15.75" customHeight="1">
      <c r="A197" s="11"/>
      <c r="B197" s="12"/>
      <c r="C197" s="13"/>
      <c r="D197" s="111"/>
      <c r="E197" s="127"/>
      <c r="F197" s="47"/>
      <c r="G197" s="146">
        <f>IF(E197&gt;0,D197*E197,"")</f>
      </c>
      <c r="H197" s="8"/>
    </row>
    <row r="198" spans="1:8" ht="15.75" customHeight="1">
      <c r="A198" s="10"/>
      <c r="B198" s="169"/>
      <c r="C198" s="171"/>
      <c r="D198" s="173"/>
      <c r="E198" s="175"/>
      <c r="F198" s="177"/>
      <c r="G198" s="179"/>
      <c r="H198" s="8"/>
    </row>
    <row r="199" spans="1:8" ht="15.75" customHeight="1">
      <c r="A199" s="10"/>
      <c r="B199" s="169"/>
      <c r="C199" s="171"/>
      <c r="D199" s="173"/>
      <c r="E199" s="175"/>
      <c r="F199" s="177"/>
      <c r="G199" s="179"/>
      <c r="H199" s="8"/>
    </row>
    <row r="200" spans="1:8" ht="15.75" customHeight="1">
      <c r="A200" s="11"/>
      <c r="B200" s="12"/>
      <c r="C200" s="13"/>
      <c r="D200" s="111"/>
      <c r="E200" s="123"/>
      <c r="F200" s="17"/>
      <c r="G200" s="146">
        <f>IF(E200&gt;0,D200*E200,"")</f>
      </c>
      <c r="H200" s="8"/>
    </row>
    <row r="201" spans="1:8" ht="15.75" customHeight="1">
      <c r="A201" s="10"/>
      <c r="B201" s="169"/>
      <c r="C201" s="171"/>
      <c r="D201" s="173"/>
      <c r="E201" s="174"/>
      <c r="F201" s="176"/>
      <c r="G201" s="178"/>
      <c r="H201" s="8"/>
    </row>
    <row r="202" spans="1:8" ht="15.75" customHeight="1">
      <c r="A202" s="10"/>
      <c r="B202" s="169"/>
      <c r="C202" s="171"/>
      <c r="D202" s="173"/>
      <c r="E202" s="175"/>
      <c r="F202" s="177"/>
      <c r="G202" s="179"/>
      <c r="H202" s="8"/>
    </row>
    <row r="203" spans="1:8" ht="15.75" customHeight="1">
      <c r="A203" s="11"/>
      <c r="B203" s="12"/>
      <c r="C203" s="13"/>
      <c r="D203" s="111"/>
      <c r="E203" s="127"/>
      <c r="F203" s="47"/>
      <c r="G203" s="146">
        <f>IF(E203&gt;0,D203*E203,"")</f>
      </c>
      <c r="H203" s="8"/>
    </row>
    <row r="204" spans="1:8" ht="15.75" customHeight="1">
      <c r="A204" s="10"/>
      <c r="B204" s="169"/>
      <c r="C204" s="171"/>
      <c r="D204" s="173"/>
      <c r="E204" s="175"/>
      <c r="F204" s="177"/>
      <c r="G204" s="179"/>
      <c r="H204" s="8"/>
    </row>
    <row r="205" spans="1:8" ht="15.75" customHeight="1">
      <c r="A205" s="10"/>
      <c r="B205" s="169"/>
      <c r="C205" s="171"/>
      <c r="D205" s="173"/>
      <c r="E205" s="175"/>
      <c r="F205" s="177"/>
      <c r="G205" s="179"/>
      <c r="H205" s="8"/>
    </row>
    <row r="206" spans="1:8" ht="15.75" customHeight="1">
      <c r="A206" s="11"/>
      <c r="B206" s="12"/>
      <c r="C206" s="13"/>
      <c r="D206" s="111"/>
      <c r="E206" s="123"/>
      <c r="F206" s="17"/>
      <c r="G206" s="146">
        <f>IF(E206&gt;0,D206*E206,"")</f>
      </c>
      <c r="H206" s="8"/>
    </row>
    <row r="207" spans="1:8" ht="15.75" customHeight="1">
      <c r="A207" s="10"/>
      <c r="B207" s="169"/>
      <c r="C207" s="171"/>
      <c r="D207" s="173"/>
      <c r="E207" s="174"/>
      <c r="F207" s="176"/>
      <c r="G207" s="178"/>
      <c r="H207" s="8"/>
    </row>
    <row r="208" spans="1:8" ht="15.75" customHeight="1">
      <c r="A208" s="10"/>
      <c r="B208" s="169"/>
      <c r="C208" s="171"/>
      <c r="D208" s="173"/>
      <c r="E208" s="175"/>
      <c r="F208" s="177"/>
      <c r="G208" s="179"/>
      <c r="H208" s="8"/>
    </row>
    <row r="209" spans="1:8" ht="15.75" customHeight="1">
      <c r="A209" s="10"/>
      <c r="B209" s="44"/>
      <c r="C209" s="16"/>
      <c r="D209" s="107"/>
      <c r="E209" s="128"/>
      <c r="F209" s="17"/>
      <c r="G209" s="146">
        <f>IF(E209&gt;0,D209*E209,"")</f>
      </c>
      <c r="H209" s="8"/>
    </row>
    <row r="210" spans="1:8" ht="15.75" customHeight="1" thickBot="1">
      <c r="A210" s="48"/>
      <c r="B210" s="49"/>
      <c r="C210" s="50"/>
      <c r="D210" s="113"/>
      <c r="E210" s="129"/>
      <c r="F210" s="51"/>
      <c r="G210" s="148"/>
      <c r="H210" s="8"/>
    </row>
    <row r="211" spans="1:8" s="22" customFormat="1" ht="30" customHeight="1" thickBot="1">
      <c r="A211" s="52"/>
      <c r="B211" s="53" t="s">
        <v>297</v>
      </c>
      <c r="C211" s="54"/>
      <c r="D211" s="55"/>
      <c r="E211" s="130"/>
      <c r="F211" s="56"/>
      <c r="G211" s="151">
        <f>SUM(G179:G209)</f>
        <v>0</v>
      </c>
      <c r="H211" s="21"/>
    </row>
    <row r="212" spans="1:7" ht="15">
      <c r="A212" s="64"/>
      <c r="B212" s="65"/>
      <c r="C212" s="66"/>
      <c r="D212" s="67"/>
      <c r="E212" s="131"/>
      <c r="F212" s="68"/>
      <c r="G212" s="150"/>
    </row>
    <row r="213" spans="1:7" ht="15">
      <c r="A213" s="62"/>
      <c r="B213" s="23" t="s">
        <v>87</v>
      </c>
      <c r="C213" s="63"/>
      <c r="D213" s="109"/>
      <c r="E213" s="125"/>
      <c r="F213" s="69"/>
      <c r="G213" s="143"/>
    </row>
    <row r="214" spans="1:7" ht="15.75" thickBot="1">
      <c r="A214" s="60"/>
      <c r="B214" s="70"/>
      <c r="C214" s="61"/>
      <c r="D214" s="110"/>
      <c r="E214" s="126"/>
      <c r="F214" s="71"/>
      <c r="G214" s="145"/>
    </row>
    <row r="215" spans="1:7" ht="15">
      <c r="A215" s="10">
        <v>34</v>
      </c>
      <c r="B215" s="169" t="s">
        <v>298</v>
      </c>
      <c r="C215" s="171"/>
      <c r="D215" s="173"/>
      <c r="E215" s="175"/>
      <c r="F215" s="177"/>
      <c r="G215" s="179"/>
    </row>
    <row r="216" spans="1:7" ht="15">
      <c r="A216" s="10" t="s">
        <v>88</v>
      </c>
      <c r="B216" s="169"/>
      <c r="C216" s="171"/>
      <c r="D216" s="173"/>
      <c r="E216" s="175"/>
      <c r="F216" s="177"/>
      <c r="G216" s="179"/>
    </row>
    <row r="217" spans="1:7" ht="15">
      <c r="A217" s="11"/>
      <c r="B217" s="12" t="s">
        <v>15</v>
      </c>
      <c r="C217" s="13" t="s">
        <v>27</v>
      </c>
      <c r="D217" s="111">
        <v>2167.34</v>
      </c>
      <c r="E217" s="127"/>
      <c r="F217" s="47"/>
      <c r="G217" s="146">
        <f>IF(E217&gt;0,D217*E217,"")</f>
      </c>
    </row>
    <row r="218" spans="1:7" ht="15">
      <c r="A218" s="9">
        <v>35</v>
      </c>
      <c r="B218" s="168" t="s">
        <v>89</v>
      </c>
      <c r="C218" s="170"/>
      <c r="D218" s="172"/>
      <c r="E218" s="175"/>
      <c r="F218" s="177"/>
      <c r="G218" s="179"/>
    </row>
    <row r="219" spans="1:7" ht="15">
      <c r="A219" s="10" t="s">
        <v>90</v>
      </c>
      <c r="B219" s="169"/>
      <c r="C219" s="171"/>
      <c r="D219" s="173"/>
      <c r="E219" s="175"/>
      <c r="F219" s="177"/>
      <c r="G219" s="179"/>
    </row>
    <row r="220" spans="1:7" ht="15">
      <c r="A220" s="11"/>
      <c r="B220" s="12" t="s">
        <v>15</v>
      </c>
      <c r="C220" s="13" t="s">
        <v>22</v>
      </c>
      <c r="D220" s="111">
        <v>235.61</v>
      </c>
      <c r="E220" s="123"/>
      <c r="F220" s="17"/>
      <c r="G220" s="146">
        <f>IF(E220&gt;0,D220*E220,"")</f>
      </c>
    </row>
    <row r="221" spans="1:7" ht="15">
      <c r="A221" s="9">
        <v>36</v>
      </c>
      <c r="B221" s="168" t="s">
        <v>91</v>
      </c>
      <c r="C221" s="170"/>
      <c r="D221" s="172"/>
      <c r="E221" s="174"/>
      <c r="F221" s="176"/>
      <c r="G221" s="178"/>
    </row>
    <row r="222" spans="1:7" ht="15">
      <c r="A222" s="10" t="s">
        <v>92</v>
      </c>
      <c r="B222" s="169"/>
      <c r="C222" s="171"/>
      <c r="D222" s="173"/>
      <c r="E222" s="175"/>
      <c r="F222" s="177"/>
      <c r="G222" s="179"/>
    </row>
    <row r="223" spans="1:7" ht="15.75" thickBot="1">
      <c r="A223" s="11"/>
      <c r="B223" s="12" t="s">
        <v>15</v>
      </c>
      <c r="C223" s="13" t="s">
        <v>27</v>
      </c>
      <c r="D223" s="111">
        <v>8.67</v>
      </c>
      <c r="E223" s="127"/>
      <c r="F223" s="47"/>
      <c r="G223" s="146">
        <f>IF(E223&gt;0,D223*E223,"")</f>
      </c>
    </row>
    <row r="224" spans="1:8" ht="33.75" customHeight="1" thickBot="1" thickTop="1">
      <c r="A224" s="10"/>
      <c r="B224" s="20" t="s">
        <v>352</v>
      </c>
      <c r="C224" s="14"/>
      <c r="D224" s="112"/>
      <c r="E224" s="128"/>
      <c r="F224" s="15"/>
      <c r="G224" s="147"/>
      <c r="H224" s="8"/>
    </row>
    <row r="225" spans="1:8" ht="15.75" customHeight="1" thickTop="1">
      <c r="A225" s="10"/>
      <c r="B225" s="169"/>
      <c r="C225" s="171"/>
      <c r="D225" s="173"/>
      <c r="E225" s="175"/>
      <c r="F225" s="177"/>
      <c r="G225" s="179"/>
      <c r="H225" s="8"/>
    </row>
    <row r="226" spans="1:8" ht="15.75" customHeight="1">
      <c r="A226" s="10"/>
      <c r="B226" s="169"/>
      <c r="C226" s="171"/>
      <c r="D226" s="173"/>
      <c r="E226" s="175"/>
      <c r="F226" s="177"/>
      <c r="G226" s="179"/>
      <c r="H226" s="8"/>
    </row>
    <row r="227" spans="1:8" ht="15.75" customHeight="1">
      <c r="A227" s="11"/>
      <c r="B227" s="12"/>
      <c r="C227" s="13"/>
      <c r="D227" s="111"/>
      <c r="E227" s="123"/>
      <c r="F227" s="17"/>
      <c r="G227" s="146">
        <f>IF(E227&gt;0,D227*E227,"")</f>
      </c>
      <c r="H227" s="8"/>
    </row>
    <row r="228" spans="1:8" ht="15.75" customHeight="1">
      <c r="A228" s="10"/>
      <c r="B228" s="169"/>
      <c r="C228" s="171"/>
      <c r="D228" s="173"/>
      <c r="E228" s="174"/>
      <c r="F228" s="176"/>
      <c r="G228" s="178"/>
      <c r="H228" s="8"/>
    </row>
    <row r="229" spans="1:8" ht="15.75" customHeight="1">
      <c r="A229" s="10"/>
      <c r="B229" s="169"/>
      <c r="C229" s="171"/>
      <c r="D229" s="173"/>
      <c r="E229" s="175"/>
      <c r="F229" s="177"/>
      <c r="G229" s="179"/>
      <c r="H229" s="8"/>
    </row>
    <row r="230" spans="1:8" ht="15.75" customHeight="1">
      <c r="A230" s="11"/>
      <c r="B230" s="12"/>
      <c r="C230" s="13"/>
      <c r="D230" s="111"/>
      <c r="E230" s="127"/>
      <c r="F230" s="47"/>
      <c r="G230" s="146">
        <f>IF(E230&gt;0,D230*E230,"")</f>
      </c>
      <c r="H230" s="8"/>
    </row>
    <row r="231" spans="1:8" ht="15.75" customHeight="1">
      <c r="A231" s="10"/>
      <c r="B231" s="169"/>
      <c r="C231" s="171"/>
      <c r="D231" s="173"/>
      <c r="E231" s="175"/>
      <c r="F231" s="177"/>
      <c r="G231" s="179"/>
      <c r="H231" s="8"/>
    </row>
    <row r="232" spans="1:8" ht="15.75" customHeight="1">
      <c r="A232" s="10"/>
      <c r="B232" s="169"/>
      <c r="C232" s="171"/>
      <c r="D232" s="173"/>
      <c r="E232" s="175"/>
      <c r="F232" s="177"/>
      <c r="G232" s="179"/>
      <c r="H232" s="8"/>
    </row>
    <row r="233" spans="1:8" ht="15.75" customHeight="1">
      <c r="A233" s="11"/>
      <c r="B233" s="12"/>
      <c r="C233" s="13"/>
      <c r="D233" s="111"/>
      <c r="E233" s="123"/>
      <c r="F233" s="17"/>
      <c r="G233" s="146">
        <f>IF(E233&gt;0,D233*E233,"")</f>
      </c>
      <c r="H233" s="8"/>
    </row>
    <row r="234" spans="1:8" ht="15.75" customHeight="1">
      <c r="A234" s="10"/>
      <c r="B234" s="169"/>
      <c r="C234" s="171"/>
      <c r="D234" s="173"/>
      <c r="E234" s="174"/>
      <c r="F234" s="176"/>
      <c r="G234" s="178"/>
      <c r="H234" s="8"/>
    </row>
    <row r="235" spans="1:8" ht="15.75" customHeight="1">
      <c r="A235" s="10"/>
      <c r="B235" s="169"/>
      <c r="C235" s="171"/>
      <c r="D235" s="173"/>
      <c r="E235" s="175"/>
      <c r="F235" s="177"/>
      <c r="G235" s="179"/>
      <c r="H235" s="8"/>
    </row>
    <row r="236" spans="1:8" ht="15.75" customHeight="1">
      <c r="A236" s="11"/>
      <c r="B236" s="12"/>
      <c r="C236" s="13"/>
      <c r="D236" s="111"/>
      <c r="E236" s="127"/>
      <c r="F236" s="47"/>
      <c r="G236" s="146">
        <f>IF(E236&gt;0,D236*E236,"")</f>
      </c>
      <c r="H236" s="8"/>
    </row>
    <row r="237" spans="1:8" ht="15.75" customHeight="1">
      <c r="A237" s="10"/>
      <c r="B237" s="169"/>
      <c r="C237" s="171"/>
      <c r="D237" s="173"/>
      <c r="E237" s="175"/>
      <c r="F237" s="177"/>
      <c r="G237" s="179"/>
      <c r="H237" s="8"/>
    </row>
    <row r="238" spans="1:8" ht="15.75" customHeight="1">
      <c r="A238" s="10"/>
      <c r="B238" s="169"/>
      <c r="C238" s="171"/>
      <c r="D238" s="173"/>
      <c r="E238" s="175"/>
      <c r="F238" s="177"/>
      <c r="G238" s="179"/>
      <c r="H238" s="8"/>
    </row>
    <row r="239" spans="1:8" ht="15.75" customHeight="1">
      <c r="A239" s="11"/>
      <c r="B239" s="12"/>
      <c r="C239" s="13"/>
      <c r="D239" s="111"/>
      <c r="E239" s="123"/>
      <c r="F239" s="17"/>
      <c r="G239" s="146">
        <f>IF(E239&gt;0,D239*E239,"")</f>
      </c>
      <c r="H239" s="8"/>
    </row>
    <row r="240" spans="1:8" ht="15.75" customHeight="1">
      <c r="A240" s="10"/>
      <c r="B240" s="169"/>
      <c r="C240" s="171"/>
      <c r="D240" s="173"/>
      <c r="E240" s="174"/>
      <c r="F240" s="176"/>
      <c r="G240" s="178"/>
      <c r="H240" s="8"/>
    </row>
    <row r="241" spans="1:8" ht="15.75" customHeight="1">
      <c r="A241" s="10"/>
      <c r="B241" s="169"/>
      <c r="C241" s="171"/>
      <c r="D241" s="173"/>
      <c r="E241" s="175"/>
      <c r="F241" s="177"/>
      <c r="G241" s="179"/>
      <c r="H241" s="8"/>
    </row>
    <row r="242" spans="1:8" ht="15.75" customHeight="1">
      <c r="A242" s="11"/>
      <c r="B242" s="12"/>
      <c r="C242" s="13"/>
      <c r="D242" s="111"/>
      <c r="E242" s="127"/>
      <c r="F242" s="47"/>
      <c r="G242" s="146">
        <f>IF(E242&gt;0,D242*E242,"")</f>
      </c>
      <c r="H242" s="8"/>
    </row>
    <row r="243" spans="1:8" ht="15.75" customHeight="1">
      <c r="A243" s="10"/>
      <c r="B243" s="169"/>
      <c r="C243" s="171"/>
      <c r="D243" s="173"/>
      <c r="E243" s="174"/>
      <c r="F243" s="176"/>
      <c r="G243" s="178"/>
      <c r="H243" s="8"/>
    </row>
    <row r="244" spans="1:8" ht="15.75" customHeight="1">
      <c r="A244" s="10"/>
      <c r="B244" s="169"/>
      <c r="C244" s="171"/>
      <c r="D244" s="173"/>
      <c r="E244" s="175"/>
      <c r="F244" s="177"/>
      <c r="G244" s="179"/>
      <c r="H244" s="8"/>
    </row>
    <row r="245" spans="1:8" ht="15.75" customHeight="1">
      <c r="A245" s="10"/>
      <c r="B245" s="44"/>
      <c r="C245" s="16"/>
      <c r="D245" s="107"/>
      <c r="E245" s="128"/>
      <c r="F245" s="17"/>
      <c r="G245" s="146">
        <f>IF(E245&gt;0,D245*E245,"")</f>
      </c>
      <c r="H245" s="8"/>
    </row>
    <row r="246" spans="1:8" ht="15.75" customHeight="1" thickBot="1">
      <c r="A246" s="48"/>
      <c r="B246" s="49"/>
      <c r="C246" s="50"/>
      <c r="D246" s="113"/>
      <c r="E246" s="129"/>
      <c r="F246" s="51"/>
      <c r="G246" s="148"/>
      <c r="H246" s="8"/>
    </row>
    <row r="247" spans="1:8" s="22" customFormat="1" ht="30" customHeight="1" thickBot="1">
      <c r="A247" s="52"/>
      <c r="B247" s="53" t="s">
        <v>299</v>
      </c>
      <c r="C247" s="54"/>
      <c r="D247" s="55"/>
      <c r="E247" s="130"/>
      <c r="F247" s="56"/>
      <c r="G247" s="151">
        <f>SUM(G215:G245)</f>
        <v>0</v>
      </c>
      <c r="H247" s="21"/>
    </row>
    <row r="248" spans="1:7" ht="15">
      <c r="A248" s="64"/>
      <c r="B248" s="65"/>
      <c r="C248" s="66"/>
      <c r="D248" s="67"/>
      <c r="E248" s="131"/>
      <c r="F248" s="68"/>
      <c r="G248" s="150"/>
    </row>
    <row r="249" spans="1:7" ht="15">
      <c r="A249" s="62"/>
      <c r="B249" s="23" t="s">
        <v>93</v>
      </c>
      <c r="C249" s="63"/>
      <c r="D249" s="109"/>
      <c r="E249" s="125"/>
      <c r="F249" s="69"/>
      <c r="G249" s="143"/>
    </row>
    <row r="250" spans="1:7" ht="15.75" thickBot="1">
      <c r="A250" s="60"/>
      <c r="B250" s="70"/>
      <c r="C250" s="61"/>
      <c r="D250" s="110"/>
      <c r="E250" s="126"/>
      <c r="F250" s="71"/>
      <c r="G250" s="145"/>
    </row>
    <row r="251" spans="1:7" ht="15">
      <c r="A251" s="10">
        <v>37</v>
      </c>
      <c r="B251" s="169" t="s">
        <v>94</v>
      </c>
      <c r="C251" s="171"/>
      <c r="D251" s="173"/>
      <c r="E251" s="175"/>
      <c r="F251" s="177"/>
      <c r="G251" s="179"/>
    </row>
    <row r="252" spans="1:7" ht="15">
      <c r="A252" s="10" t="s">
        <v>95</v>
      </c>
      <c r="B252" s="169"/>
      <c r="C252" s="171"/>
      <c r="D252" s="173"/>
      <c r="E252" s="175"/>
      <c r="F252" s="177"/>
      <c r="G252" s="179"/>
    </row>
    <row r="253" spans="1:7" ht="15.75" thickBot="1">
      <c r="A253" s="11"/>
      <c r="B253" s="12" t="s">
        <v>15</v>
      </c>
      <c r="C253" s="13" t="s">
        <v>27</v>
      </c>
      <c r="D253" s="111">
        <v>586.29</v>
      </c>
      <c r="E253" s="127"/>
      <c r="F253" s="47"/>
      <c r="G253" s="146">
        <f>IF(E253&gt;0,D253*E253,"")</f>
      </c>
    </row>
    <row r="254" spans="1:8" ht="33.75" customHeight="1" thickBot="1" thickTop="1">
      <c r="A254" s="10"/>
      <c r="B254" s="20" t="s">
        <v>353</v>
      </c>
      <c r="C254" s="14"/>
      <c r="D254" s="112"/>
      <c r="E254" s="128"/>
      <c r="F254" s="15"/>
      <c r="G254" s="147"/>
      <c r="H254" s="8"/>
    </row>
    <row r="255" spans="1:8" ht="15.75" customHeight="1" thickTop="1">
      <c r="A255" s="10"/>
      <c r="B255" s="169"/>
      <c r="C255" s="171"/>
      <c r="D255" s="173"/>
      <c r="E255" s="175"/>
      <c r="F255" s="177"/>
      <c r="G255" s="179"/>
      <c r="H255" s="8"/>
    </row>
    <row r="256" spans="1:8" ht="15.75" customHeight="1">
      <c r="A256" s="10"/>
      <c r="B256" s="169"/>
      <c r="C256" s="171"/>
      <c r="D256" s="173"/>
      <c r="E256" s="175"/>
      <c r="F256" s="177"/>
      <c r="G256" s="179"/>
      <c r="H256" s="8"/>
    </row>
    <row r="257" spans="1:8" ht="15.75" customHeight="1">
      <c r="A257" s="11"/>
      <c r="B257" s="12"/>
      <c r="C257" s="13"/>
      <c r="D257" s="111"/>
      <c r="E257" s="123"/>
      <c r="F257" s="17"/>
      <c r="G257" s="146">
        <f>IF(E257&gt;0,D257*E257,"")</f>
      </c>
      <c r="H257" s="8"/>
    </row>
    <row r="258" spans="1:8" ht="15.75" customHeight="1">
      <c r="A258" s="10"/>
      <c r="B258" s="169"/>
      <c r="C258" s="171"/>
      <c r="D258" s="173"/>
      <c r="E258" s="174"/>
      <c r="F258" s="176"/>
      <c r="G258" s="178"/>
      <c r="H258" s="8"/>
    </row>
    <row r="259" spans="1:8" ht="15.75" customHeight="1">
      <c r="A259" s="10"/>
      <c r="B259" s="169"/>
      <c r="C259" s="171"/>
      <c r="D259" s="173"/>
      <c r="E259" s="175"/>
      <c r="F259" s="177"/>
      <c r="G259" s="179"/>
      <c r="H259" s="8"/>
    </row>
    <row r="260" spans="1:8" ht="15.75" customHeight="1">
      <c r="A260" s="11"/>
      <c r="B260" s="12"/>
      <c r="C260" s="13"/>
      <c r="D260" s="111"/>
      <c r="E260" s="127"/>
      <c r="F260" s="47"/>
      <c r="G260" s="146">
        <f>IF(E260&gt;0,D260*E260,"")</f>
      </c>
      <c r="H260" s="8"/>
    </row>
    <row r="261" spans="1:8" ht="15.75" customHeight="1">
      <c r="A261" s="10"/>
      <c r="B261" s="169"/>
      <c r="C261" s="171"/>
      <c r="D261" s="173"/>
      <c r="E261" s="175"/>
      <c r="F261" s="177"/>
      <c r="G261" s="179"/>
      <c r="H261" s="8"/>
    </row>
    <row r="262" spans="1:8" ht="15.75" customHeight="1">
      <c r="A262" s="10"/>
      <c r="B262" s="169"/>
      <c r="C262" s="171"/>
      <c r="D262" s="173"/>
      <c r="E262" s="175"/>
      <c r="F262" s="177"/>
      <c r="G262" s="179"/>
      <c r="H262" s="8"/>
    </row>
    <row r="263" spans="1:8" ht="15.75" customHeight="1">
      <c r="A263" s="11"/>
      <c r="B263" s="12"/>
      <c r="C263" s="13"/>
      <c r="D263" s="111"/>
      <c r="E263" s="123"/>
      <c r="F263" s="17"/>
      <c r="G263" s="146">
        <f>IF(E263&gt;0,D263*E263,"")</f>
      </c>
      <c r="H263" s="8"/>
    </row>
    <row r="264" spans="1:8" ht="15.75" customHeight="1">
      <c r="A264" s="10"/>
      <c r="B264" s="169"/>
      <c r="C264" s="171"/>
      <c r="D264" s="173"/>
      <c r="E264" s="174"/>
      <c r="F264" s="176"/>
      <c r="G264" s="178"/>
      <c r="H264" s="8"/>
    </row>
    <row r="265" spans="1:8" ht="15.75" customHeight="1">
      <c r="A265" s="10"/>
      <c r="B265" s="169"/>
      <c r="C265" s="171"/>
      <c r="D265" s="173"/>
      <c r="E265" s="175"/>
      <c r="F265" s="177"/>
      <c r="G265" s="179"/>
      <c r="H265" s="8"/>
    </row>
    <row r="266" spans="1:8" ht="15.75" customHeight="1">
      <c r="A266" s="11"/>
      <c r="B266" s="12"/>
      <c r="C266" s="13"/>
      <c r="D266" s="111"/>
      <c r="E266" s="127"/>
      <c r="F266" s="47"/>
      <c r="G266" s="146">
        <f>IF(E266&gt;0,D266*E266,"")</f>
      </c>
      <c r="H266" s="8"/>
    </row>
    <row r="267" spans="1:8" ht="15.75" customHeight="1">
      <c r="A267" s="10"/>
      <c r="B267" s="169"/>
      <c r="C267" s="171"/>
      <c r="D267" s="173"/>
      <c r="E267" s="175"/>
      <c r="F267" s="177"/>
      <c r="G267" s="179"/>
      <c r="H267" s="8"/>
    </row>
    <row r="268" spans="1:8" ht="15.75" customHeight="1">
      <c r="A268" s="10"/>
      <c r="B268" s="169"/>
      <c r="C268" s="171"/>
      <c r="D268" s="173"/>
      <c r="E268" s="175"/>
      <c r="F268" s="177"/>
      <c r="G268" s="179"/>
      <c r="H268" s="8"/>
    </row>
    <row r="269" spans="1:8" ht="15.75" customHeight="1">
      <c r="A269" s="11"/>
      <c r="B269" s="12"/>
      <c r="C269" s="13"/>
      <c r="D269" s="111"/>
      <c r="E269" s="123"/>
      <c r="F269" s="17"/>
      <c r="G269" s="146">
        <f>IF(E269&gt;0,D269*E269,"")</f>
      </c>
      <c r="H269" s="8"/>
    </row>
    <row r="270" spans="1:8" ht="15.75" customHeight="1">
      <c r="A270" s="10"/>
      <c r="B270" s="169"/>
      <c r="C270" s="171"/>
      <c r="D270" s="173"/>
      <c r="E270" s="174"/>
      <c r="F270" s="176"/>
      <c r="G270" s="178"/>
      <c r="H270" s="8"/>
    </row>
    <row r="271" spans="1:8" ht="15.75" customHeight="1">
      <c r="A271" s="10"/>
      <c r="B271" s="169"/>
      <c r="C271" s="171"/>
      <c r="D271" s="173"/>
      <c r="E271" s="175"/>
      <c r="F271" s="177"/>
      <c r="G271" s="179"/>
      <c r="H271" s="8"/>
    </row>
    <row r="272" spans="1:8" ht="15.75" customHeight="1">
      <c r="A272" s="11"/>
      <c r="B272" s="12"/>
      <c r="C272" s="13"/>
      <c r="D272" s="111"/>
      <c r="E272" s="127"/>
      <c r="F272" s="47"/>
      <c r="G272" s="146">
        <f>IF(E272&gt;0,D272*E272,"")</f>
      </c>
      <c r="H272" s="8"/>
    </row>
    <row r="273" spans="1:8" ht="15.75" customHeight="1">
      <c r="A273" s="10"/>
      <c r="B273" s="169"/>
      <c r="C273" s="171"/>
      <c r="D273" s="173"/>
      <c r="E273" s="175"/>
      <c r="F273" s="177"/>
      <c r="G273" s="179"/>
      <c r="H273" s="8"/>
    </row>
    <row r="274" spans="1:8" ht="15.75" customHeight="1">
      <c r="A274" s="10"/>
      <c r="B274" s="169"/>
      <c r="C274" s="171"/>
      <c r="D274" s="173"/>
      <c r="E274" s="175"/>
      <c r="F274" s="177"/>
      <c r="G274" s="179"/>
      <c r="H274" s="8"/>
    </row>
    <row r="275" spans="1:8" ht="15.75" customHeight="1">
      <c r="A275" s="11"/>
      <c r="B275" s="12"/>
      <c r="C275" s="13"/>
      <c r="D275" s="111"/>
      <c r="E275" s="123"/>
      <c r="F275" s="17"/>
      <c r="G275" s="146">
        <f>IF(E275&gt;0,D275*E275,"")</f>
      </c>
      <c r="H275" s="8"/>
    </row>
    <row r="276" spans="1:8" ht="15.75" customHeight="1">
      <c r="A276" s="10"/>
      <c r="B276" s="169"/>
      <c r="C276" s="171"/>
      <c r="D276" s="173"/>
      <c r="E276" s="174"/>
      <c r="F276" s="176"/>
      <c r="G276" s="178"/>
      <c r="H276" s="8"/>
    </row>
    <row r="277" spans="1:8" ht="15.75" customHeight="1">
      <c r="A277" s="10"/>
      <c r="B277" s="169"/>
      <c r="C277" s="171"/>
      <c r="D277" s="173"/>
      <c r="E277" s="175"/>
      <c r="F277" s="177"/>
      <c r="G277" s="179"/>
      <c r="H277" s="8"/>
    </row>
    <row r="278" spans="1:8" ht="15.75" customHeight="1">
      <c r="A278" s="11"/>
      <c r="B278" s="12"/>
      <c r="C278" s="13"/>
      <c r="D278" s="111"/>
      <c r="E278" s="127"/>
      <c r="F278" s="47"/>
      <c r="G278" s="146">
        <f>IF(E278&gt;0,D278*E278,"")</f>
      </c>
      <c r="H278" s="8"/>
    </row>
    <row r="279" spans="1:8" ht="15.75" customHeight="1">
      <c r="A279" s="10"/>
      <c r="B279" s="169"/>
      <c r="C279" s="171"/>
      <c r="D279" s="173"/>
      <c r="E279" s="174"/>
      <c r="F279" s="176"/>
      <c r="G279" s="178"/>
      <c r="H279" s="8"/>
    </row>
    <row r="280" spans="1:8" ht="15.75" customHeight="1">
      <c r="A280" s="10"/>
      <c r="B280" s="169"/>
      <c r="C280" s="171"/>
      <c r="D280" s="173"/>
      <c r="E280" s="175"/>
      <c r="F280" s="177"/>
      <c r="G280" s="179"/>
      <c r="H280" s="8"/>
    </row>
    <row r="281" spans="1:8" ht="15.75" customHeight="1">
      <c r="A281" s="10"/>
      <c r="B281" s="44"/>
      <c r="C281" s="16"/>
      <c r="D281" s="107"/>
      <c r="E281" s="128"/>
      <c r="F281" s="17"/>
      <c r="G281" s="146">
        <f>IF(E281&gt;0,D281*E281,"")</f>
      </c>
      <c r="H281" s="8"/>
    </row>
    <row r="282" spans="1:8" ht="15.75" customHeight="1" thickBot="1">
      <c r="A282" s="48"/>
      <c r="B282" s="49"/>
      <c r="C282" s="50"/>
      <c r="D282" s="113"/>
      <c r="E282" s="129"/>
      <c r="F282" s="51"/>
      <c r="G282" s="148"/>
      <c r="H282" s="8"/>
    </row>
    <row r="283" spans="1:8" s="22" customFormat="1" ht="30" customHeight="1" thickBot="1">
      <c r="A283" s="52"/>
      <c r="B283" s="53" t="s">
        <v>300</v>
      </c>
      <c r="C283" s="54"/>
      <c r="D283" s="55"/>
      <c r="E283" s="130"/>
      <c r="F283" s="56"/>
      <c r="G283" s="151">
        <f>SUM(G253:G281)</f>
        <v>0</v>
      </c>
      <c r="H283" s="21"/>
    </row>
    <row r="284" spans="1:7" ht="15">
      <c r="A284" s="64"/>
      <c r="B284" s="65"/>
      <c r="C284" s="66"/>
      <c r="D284" s="67"/>
      <c r="E284" s="131"/>
      <c r="F284" s="68"/>
      <c r="G284" s="150"/>
    </row>
    <row r="285" spans="1:7" ht="15">
      <c r="A285" s="62"/>
      <c r="B285" s="23" t="s">
        <v>96</v>
      </c>
      <c r="C285" s="63"/>
      <c r="D285" s="109"/>
      <c r="E285" s="125"/>
      <c r="F285" s="69"/>
      <c r="G285" s="143"/>
    </row>
    <row r="286" spans="1:7" ht="15.75" thickBot="1">
      <c r="A286" s="60"/>
      <c r="B286" s="70"/>
      <c r="C286" s="61"/>
      <c r="D286" s="110"/>
      <c r="E286" s="126"/>
      <c r="F286" s="71"/>
      <c r="G286" s="145"/>
    </row>
    <row r="287" spans="1:7" ht="15">
      <c r="A287" s="10">
        <v>38</v>
      </c>
      <c r="B287" s="169" t="s">
        <v>97</v>
      </c>
      <c r="C287" s="171"/>
      <c r="D287" s="173"/>
      <c r="E287" s="175"/>
      <c r="F287" s="177"/>
      <c r="G287" s="179"/>
    </row>
    <row r="288" spans="1:7" ht="15">
      <c r="A288" s="10" t="s">
        <v>98</v>
      </c>
      <c r="B288" s="169"/>
      <c r="C288" s="171"/>
      <c r="D288" s="173"/>
      <c r="E288" s="175"/>
      <c r="F288" s="177"/>
      <c r="G288" s="179"/>
    </row>
    <row r="289" spans="1:7" ht="15">
      <c r="A289" s="11"/>
      <c r="B289" s="12" t="s">
        <v>15</v>
      </c>
      <c r="C289" s="13" t="s">
        <v>36</v>
      </c>
      <c r="D289" s="111">
        <v>1</v>
      </c>
      <c r="E289" s="127"/>
      <c r="F289" s="47"/>
      <c r="G289" s="146">
        <f>IF(E289&gt;0,D289*E289,"")</f>
      </c>
    </row>
    <row r="290" spans="1:7" ht="15">
      <c r="A290" s="9">
        <v>39</v>
      </c>
      <c r="B290" s="168" t="s">
        <v>99</v>
      </c>
      <c r="C290" s="170"/>
      <c r="D290" s="172"/>
      <c r="E290" s="175"/>
      <c r="F290" s="177"/>
      <c r="G290" s="179"/>
    </row>
    <row r="291" spans="1:7" ht="15">
      <c r="A291" s="10" t="s">
        <v>100</v>
      </c>
      <c r="B291" s="169"/>
      <c r="C291" s="171"/>
      <c r="D291" s="173"/>
      <c r="E291" s="175"/>
      <c r="F291" s="177"/>
      <c r="G291" s="179"/>
    </row>
    <row r="292" spans="1:7" ht="15">
      <c r="A292" s="11"/>
      <c r="B292" s="12" t="s">
        <v>15</v>
      </c>
      <c r="C292" s="13" t="s">
        <v>22</v>
      </c>
      <c r="D292" s="111">
        <v>730</v>
      </c>
      <c r="E292" s="123"/>
      <c r="F292" s="17"/>
      <c r="G292" s="146">
        <f>IF(E292&gt;0,D292*E292,"")</f>
      </c>
    </row>
    <row r="293" spans="1:7" ht="15">
      <c r="A293" s="9">
        <v>40</v>
      </c>
      <c r="B293" s="168" t="s">
        <v>101</v>
      </c>
      <c r="C293" s="170"/>
      <c r="D293" s="172"/>
      <c r="E293" s="174"/>
      <c r="F293" s="176"/>
      <c r="G293" s="178"/>
    </row>
    <row r="294" spans="1:7" ht="15">
      <c r="A294" s="10" t="s">
        <v>102</v>
      </c>
      <c r="B294" s="169"/>
      <c r="C294" s="171"/>
      <c r="D294" s="173"/>
      <c r="E294" s="175"/>
      <c r="F294" s="177"/>
      <c r="G294" s="179"/>
    </row>
    <row r="295" spans="1:7" ht="15">
      <c r="A295" s="11"/>
      <c r="B295" s="12" t="s">
        <v>15</v>
      </c>
      <c r="C295" s="13" t="s">
        <v>36</v>
      </c>
      <c r="D295" s="111">
        <v>68</v>
      </c>
      <c r="E295" s="127"/>
      <c r="F295" s="47"/>
      <c r="G295" s="146">
        <f>IF(E295&gt;0,D295*E295,"")</f>
      </c>
    </row>
    <row r="296" spans="1:7" ht="15">
      <c r="A296" s="9">
        <v>41</v>
      </c>
      <c r="B296" s="168" t="s">
        <v>103</v>
      </c>
      <c r="C296" s="170"/>
      <c r="D296" s="172"/>
      <c r="E296" s="175"/>
      <c r="F296" s="177"/>
      <c r="G296" s="179"/>
    </row>
    <row r="297" spans="1:7" ht="15">
      <c r="A297" s="10" t="s">
        <v>104</v>
      </c>
      <c r="B297" s="169"/>
      <c r="C297" s="171"/>
      <c r="D297" s="173"/>
      <c r="E297" s="175"/>
      <c r="F297" s="177"/>
      <c r="G297" s="179"/>
    </row>
    <row r="298" spans="1:7" ht="15">
      <c r="A298" s="11"/>
      <c r="B298" s="12" t="s">
        <v>15</v>
      </c>
      <c r="C298" s="13" t="s">
        <v>36</v>
      </c>
      <c r="D298" s="111">
        <v>44</v>
      </c>
      <c r="E298" s="123"/>
      <c r="F298" s="17"/>
      <c r="G298" s="146">
        <f>IF(E298&gt;0,D298*E298,"")</f>
      </c>
    </row>
    <row r="299" spans="1:7" ht="15">
      <c r="A299" s="9">
        <v>42</v>
      </c>
      <c r="B299" s="168" t="s">
        <v>105</v>
      </c>
      <c r="C299" s="170"/>
      <c r="D299" s="172"/>
      <c r="E299" s="174"/>
      <c r="F299" s="176"/>
      <c r="G299" s="178"/>
    </row>
    <row r="300" spans="1:7" ht="15">
      <c r="A300" s="10" t="s">
        <v>106</v>
      </c>
      <c r="B300" s="169"/>
      <c r="C300" s="171"/>
      <c r="D300" s="173"/>
      <c r="E300" s="175"/>
      <c r="F300" s="177"/>
      <c r="G300" s="179"/>
    </row>
    <row r="301" spans="1:7" ht="15">
      <c r="A301" s="11"/>
      <c r="B301" s="12" t="s">
        <v>15</v>
      </c>
      <c r="C301" s="13" t="s">
        <v>36</v>
      </c>
      <c r="D301" s="111">
        <v>68</v>
      </c>
      <c r="E301" s="127"/>
      <c r="F301" s="47"/>
      <c r="G301" s="146">
        <f>IF(E301&gt;0,D301*E301,"")</f>
      </c>
    </row>
    <row r="302" spans="1:7" ht="15">
      <c r="A302" s="9">
        <v>43</v>
      </c>
      <c r="B302" s="168" t="s">
        <v>107</v>
      </c>
      <c r="C302" s="170"/>
      <c r="D302" s="172"/>
      <c r="E302" s="175"/>
      <c r="F302" s="177"/>
      <c r="G302" s="179"/>
    </row>
    <row r="303" spans="1:7" ht="15">
      <c r="A303" s="10" t="s">
        <v>108</v>
      </c>
      <c r="B303" s="169"/>
      <c r="C303" s="171"/>
      <c r="D303" s="173"/>
      <c r="E303" s="175"/>
      <c r="F303" s="177"/>
      <c r="G303" s="179"/>
    </row>
    <row r="304" spans="1:7" ht="15">
      <c r="A304" s="11"/>
      <c r="B304" s="12" t="s">
        <v>15</v>
      </c>
      <c r="C304" s="13" t="s">
        <v>36</v>
      </c>
      <c r="D304" s="111">
        <v>44</v>
      </c>
      <c r="E304" s="123"/>
      <c r="F304" s="17"/>
      <c r="G304" s="146">
        <f>IF(E304&gt;0,D304*E304,"")</f>
      </c>
    </row>
    <row r="305" spans="1:7" ht="15">
      <c r="A305" s="9">
        <v>44</v>
      </c>
      <c r="B305" s="168" t="s">
        <v>301</v>
      </c>
      <c r="C305" s="170"/>
      <c r="D305" s="172"/>
      <c r="E305" s="174"/>
      <c r="F305" s="176"/>
      <c r="G305" s="178"/>
    </row>
    <row r="306" spans="1:7" ht="15">
      <c r="A306" s="10" t="s">
        <v>109</v>
      </c>
      <c r="B306" s="169"/>
      <c r="C306" s="171"/>
      <c r="D306" s="173"/>
      <c r="E306" s="175"/>
      <c r="F306" s="177"/>
      <c r="G306" s="179"/>
    </row>
    <row r="307" spans="1:7" ht="15">
      <c r="A307" s="11"/>
      <c r="B307" s="12" t="s">
        <v>15</v>
      </c>
      <c r="C307" s="13" t="s">
        <v>36</v>
      </c>
      <c r="D307" s="111">
        <v>44</v>
      </c>
      <c r="E307" s="127"/>
      <c r="F307" s="47"/>
      <c r="G307" s="146">
        <f>IF(E307&gt;0,D307*E307,"")</f>
      </c>
    </row>
    <row r="308" spans="1:7" ht="15">
      <c r="A308" s="9">
        <v>45</v>
      </c>
      <c r="B308" s="168" t="s">
        <v>110</v>
      </c>
      <c r="C308" s="170"/>
      <c r="D308" s="172"/>
      <c r="E308" s="175"/>
      <c r="F308" s="177"/>
      <c r="G308" s="179"/>
    </row>
    <row r="309" spans="1:7" ht="15">
      <c r="A309" s="10" t="s">
        <v>111</v>
      </c>
      <c r="B309" s="169"/>
      <c r="C309" s="171"/>
      <c r="D309" s="173"/>
      <c r="E309" s="175"/>
      <c r="F309" s="177"/>
      <c r="G309" s="179"/>
    </row>
    <row r="310" spans="1:7" ht="15">
      <c r="A310" s="11"/>
      <c r="B310" s="12" t="s">
        <v>15</v>
      </c>
      <c r="C310" s="13" t="s">
        <v>57</v>
      </c>
      <c r="D310" s="111">
        <v>450</v>
      </c>
      <c r="E310" s="123"/>
      <c r="F310" s="17"/>
      <c r="G310" s="146">
        <f>IF(E310&gt;0,D310*E310,"")</f>
      </c>
    </row>
    <row r="311" spans="1:7" ht="15">
      <c r="A311" s="9">
        <v>46</v>
      </c>
      <c r="B311" s="168" t="s">
        <v>112</v>
      </c>
      <c r="C311" s="170"/>
      <c r="D311" s="172"/>
      <c r="E311" s="174"/>
      <c r="F311" s="176"/>
      <c r="G311" s="178"/>
    </row>
    <row r="312" spans="1:7" ht="15">
      <c r="A312" s="10" t="s">
        <v>113</v>
      </c>
      <c r="B312" s="169"/>
      <c r="C312" s="171"/>
      <c r="D312" s="173"/>
      <c r="E312" s="175"/>
      <c r="F312" s="177"/>
      <c r="G312" s="179"/>
    </row>
    <row r="313" spans="1:7" ht="15">
      <c r="A313" s="11"/>
      <c r="B313" s="12" t="s">
        <v>15</v>
      </c>
      <c r="C313" s="13" t="s">
        <v>22</v>
      </c>
      <c r="D313" s="111">
        <v>9</v>
      </c>
      <c r="E313" s="127"/>
      <c r="F313" s="47"/>
      <c r="G313" s="146">
        <f>IF(E313&gt;0,D313*E313,"")</f>
      </c>
    </row>
    <row r="314" spans="1:7" ht="15">
      <c r="A314" s="9">
        <v>47</v>
      </c>
      <c r="B314" s="168" t="s">
        <v>114</v>
      </c>
      <c r="C314" s="170"/>
      <c r="D314" s="172"/>
      <c r="E314" s="175"/>
      <c r="F314" s="177"/>
      <c r="G314" s="179"/>
    </row>
    <row r="315" spans="1:7" ht="15">
      <c r="A315" s="10" t="s">
        <v>115</v>
      </c>
      <c r="B315" s="169"/>
      <c r="C315" s="171"/>
      <c r="D315" s="173"/>
      <c r="E315" s="175"/>
      <c r="F315" s="177"/>
      <c r="G315" s="179"/>
    </row>
    <row r="316" spans="1:7" ht="15">
      <c r="A316" s="11"/>
      <c r="B316" s="12" t="s">
        <v>15</v>
      </c>
      <c r="C316" s="13" t="s">
        <v>22</v>
      </c>
      <c r="D316" s="111">
        <v>768.1</v>
      </c>
      <c r="E316" s="123"/>
      <c r="F316" s="17"/>
      <c r="G316" s="146">
        <f>IF(E316&gt;0,D316*E316,"")</f>
      </c>
    </row>
    <row r="317" spans="1:7" ht="15">
      <c r="A317" s="9">
        <v>48</v>
      </c>
      <c r="B317" s="168" t="s">
        <v>116</v>
      </c>
      <c r="C317" s="170"/>
      <c r="D317" s="172"/>
      <c r="E317" s="174"/>
      <c r="F317" s="176"/>
      <c r="G317" s="178"/>
    </row>
    <row r="318" spans="1:7" ht="15">
      <c r="A318" s="10" t="s">
        <v>117</v>
      </c>
      <c r="B318" s="169"/>
      <c r="C318" s="171"/>
      <c r="D318" s="173"/>
      <c r="E318" s="175"/>
      <c r="F318" s="177"/>
      <c r="G318" s="179"/>
    </row>
    <row r="319" spans="1:7" ht="15">
      <c r="A319" s="11"/>
      <c r="B319" s="12" t="s">
        <v>15</v>
      </c>
      <c r="C319" s="13" t="s">
        <v>22</v>
      </c>
      <c r="D319" s="111">
        <v>1454</v>
      </c>
      <c r="E319" s="127"/>
      <c r="F319" s="47"/>
      <c r="G319" s="146">
        <f>IF(E319&gt;0,D319*E319,"")</f>
      </c>
    </row>
    <row r="320" spans="1:7" ht="15">
      <c r="A320" s="9">
        <v>49</v>
      </c>
      <c r="B320" s="168" t="s">
        <v>118</v>
      </c>
      <c r="C320" s="170"/>
      <c r="D320" s="172"/>
      <c r="E320" s="175"/>
      <c r="F320" s="177"/>
      <c r="G320" s="179"/>
    </row>
    <row r="321" spans="1:7" ht="15">
      <c r="A321" s="10" t="s">
        <v>119</v>
      </c>
      <c r="B321" s="169"/>
      <c r="C321" s="171"/>
      <c r="D321" s="173"/>
      <c r="E321" s="175"/>
      <c r="F321" s="177"/>
      <c r="G321" s="179"/>
    </row>
    <row r="322" spans="1:7" ht="15">
      <c r="A322" s="11"/>
      <c r="B322" s="12" t="s">
        <v>15</v>
      </c>
      <c r="C322" s="13" t="s">
        <v>22</v>
      </c>
      <c r="D322" s="111">
        <v>4.5</v>
      </c>
      <c r="E322" s="132"/>
      <c r="F322" s="47"/>
      <c r="G322" s="146">
        <f>IF(E322&gt;0,D322*E322,"")</f>
      </c>
    </row>
    <row r="323" spans="1:7" ht="15">
      <c r="A323" s="9">
        <v>50</v>
      </c>
      <c r="B323" s="168" t="s">
        <v>120</v>
      </c>
      <c r="C323" s="170"/>
      <c r="D323" s="172"/>
      <c r="E323" s="174"/>
      <c r="F323" s="176"/>
      <c r="G323" s="178"/>
    </row>
    <row r="324" spans="1:7" ht="15">
      <c r="A324" s="10" t="s">
        <v>121</v>
      </c>
      <c r="B324" s="169"/>
      <c r="C324" s="171"/>
      <c r="D324" s="173"/>
      <c r="E324" s="175"/>
      <c r="F324" s="177"/>
      <c r="G324" s="179"/>
    </row>
    <row r="325" spans="1:7" ht="15">
      <c r="A325" s="11"/>
      <c r="B325" s="12" t="s">
        <v>15</v>
      </c>
      <c r="C325" s="13" t="s">
        <v>57</v>
      </c>
      <c r="D325" s="111">
        <v>3640</v>
      </c>
      <c r="E325" s="127"/>
      <c r="F325" s="47"/>
      <c r="G325" s="146">
        <f>IF(E325&gt;0,D325*E325,"")</f>
      </c>
    </row>
    <row r="326" spans="1:7" ht="15">
      <c r="A326" s="9">
        <v>51</v>
      </c>
      <c r="B326" s="168" t="s">
        <v>302</v>
      </c>
      <c r="C326" s="170"/>
      <c r="D326" s="172"/>
      <c r="E326" s="175"/>
      <c r="F326" s="177"/>
      <c r="G326" s="179"/>
    </row>
    <row r="327" spans="1:7" ht="15">
      <c r="A327" s="10" t="s">
        <v>122</v>
      </c>
      <c r="B327" s="169"/>
      <c r="C327" s="171"/>
      <c r="D327" s="173"/>
      <c r="E327" s="175"/>
      <c r="F327" s="177"/>
      <c r="G327" s="179"/>
    </row>
    <row r="328" spans="1:7" ht="15">
      <c r="A328" s="11"/>
      <c r="B328" s="12" t="s">
        <v>15</v>
      </c>
      <c r="C328" s="13" t="s">
        <v>22</v>
      </c>
      <c r="D328" s="111">
        <v>468</v>
      </c>
      <c r="E328" s="123"/>
      <c r="F328" s="17"/>
      <c r="G328" s="146">
        <f>IF(E328&gt;0,D328*E328,"")</f>
      </c>
    </row>
    <row r="329" spans="1:7" ht="15">
      <c r="A329" s="9">
        <v>52</v>
      </c>
      <c r="B329" s="168" t="s">
        <v>123</v>
      </c>
      <c r="C329" s="170"/>
      <c r="D329" s="172"/>
      <c r="E329" s="174"/>
      <c r="F329" s="176"/>
      <c r="G329" s="178"/>
    </row>
    <row r="330" spans="1:7" ht="15">
      <c r="A330" s="10" t="s">
        <v>124</v>
      </c>
      <c r="B330" s="169"/>
      <c r="C330" s="171"/>
      <c r="D330" s="173"/>
      <c r="E330" s="175"/>
      <c r="F330" s="177"/>
      <c r="G330" s="179"/>
    </row>
    <row r="331" spans="1:7" ht="15">
      <c r="A331" s="11"/>
      <c r="B331" s="12" t="s">
        <v>15</v>
      </c>
      <c r="C331" s="13" t="s">
        <v>22</v>
      </c>
      <c r="D331" s="111">
        <v>215</v>
      </c>
      <c r="E331" s="127"/>
      <c r="F331" s="47"/>
      <c r="G331" s="146">
        <f>IF(E331&gt;0,D331*E331,"")</f>
      </c>
    </row>
    <row r="332" spans="1:7" ht="15">
      <c r="A332" s="9">
        <v>53</v>
      </c>
      <c r="B332" s="168" t="s">
        <v>303</v>
      </c>
      <c r="C332" s="170"/>
      <c r="D332" s="172"/>
      <c r="E332" s="175"/>
      <c r="F332" s="177"/>
      <c r="G332" s="179"/>
    </row>
    <row r="333" spans="1:7" ht="15">
      <c r="A333" s="10" t="s">
        <v>125</v>
      </c>
      <c r="B333" s="169"/>
      <c r="C333" s="171"/>
      <c r="D333" s="173"/>
      <c r="E333" s="175"/>
      <c r="F333" s="177"/>
      <c r="G333" s="179"/>
    </row>
    <row r="334" spans="1:7" ht="15">
      <c r="A334" s="11"/>
      <c r="B334" s="12" t="s">
        <v>15</v>
      </c>
      <c r="C334" s="13" t="s">
        <v>22</v>
      </c>
      <c r="D334" s="111">
        <v>30</v>
      </c>
      <c r="E334" s="123"/>
      <c r="F334" s="17"/>
      <c r="G334" s="146">
        <f>IF(E334&gt;0,D334*E334,"")</f>
      </c>
    </row>
    <row r="335" spans="1:7" ht="15">
      <c r="A335" s="9">
        <v>54</v>
      </c>
      <c r="B335" s="168" t="s">
        <v>126</v>
      </c>
      <c r="C335" s="170"/>
      <c r="D335" s="172"/>
      <c r="E335" s="174"/>
      <c r="F335" s="176"/>
      <c r="G335" s="178"/>
    </row>
    <row r="336" spans="1:7" ht="15">
      <c r="A336" s="10" t="s">
        <v>127</v>
      </c>
      <c r="B336" s="169"/>
      <c r="C336" s="171"/>
      <c r="D336" s="173"/>
      <c r="E336" s="175"/>
      <c r="F336" s="177"/>
      <c r="G336" s="179"/>
    </row>
    <row r="337" spans="1:7" ht="15">
      <c r="A337" s="11"/>
      <c r="B337" s="12" t="s">
        <v>15</v>
      </c>
      <c r="C337" s="13" t="s">
        <v>22</v>
      </c>
      <c r="D337" s="111">
        <v>675</v>
      </c>
      <c r="E337" s="127"/>
      <c r="F337" s="47"/>
      <c r="G337" s="146">
        <f>IF(E337&gt;0,D337*E337,"")</f>
      </c>
    </row>
    <row r="338" spans="1:7" ht="15">
      <c r="A338" s="9">
        <v>55</v>
      </c>
      <c r="B338" s="168" t="s">
        <v>128</v>
      </c>
      <c r="C338" s="170"/>
      <c r="D338" s="172"/>
      <c r="E338" s="175"/>
      <c r="F338" s="177"/>
      <c r="G338" s="179"/>
    </row>
    <row r="339" spans="1:7" ht="15">
      <c r="A339" s="10" t="s">
        <v>129</v>
      </c>
      <c r="B339" s="169"/>
      <c r="C339" s="171"/>
      <c r="D339" s="173"/>
      <c r="E339" s="175"/>
      <c r="F339" s="177"/>
      <c r="G339" s="179"/>
    </row>
    <row r="340" spans="1:7" ht="15">
      <c r="A340" s="11"/>
      <c r="B340" s="12" t="s">
        <v>15</v>
      </c>
      <c r="C340" s="13" t="s">
        <v>22</v>
      </c>
      <c r="D340" s="111">
        <v>1136.35</v>
      </c>
      <c r="E340" s="123"/>
      <c r="F340" s="17"/>
      <c r="G340" s="146">
        <f>IF(E340&gt;0,D340*E340,"")</f>
      </c>
    </row>
    <row r="341" spans="1:7" ht="15">
      <c r="A341" s="9">
        <v>56</v>
      </c>
      <c r="B341" s="168" t="s">
        <v>130</v>
      </c>
      <c r="C341" s="170"/>
      <c r="D341" s="172"/>
      <c r="E341" s="174"/>
      <c r="F341" s="176"/>
      <c r="G341" s="178"/>
    </row>
    <row r="342" spans="1:7" ht="15">
      <c r="A342" s="10" t="s">
        <v>131</v>
      </c>
      <c r="B342" s="169"/>
      <c r="C342" s="171"/>
      <c r="D342" s="173"/>
      <c r="E342" s="175"/>
      <c r="F342" s="177"/>
      <c r="G342" s="179"/>
    </row>
    <row r="343" spans="1:7" ht="15">
      <c r="A343" s="11"/>
      <c r="B343" s="12" t="s">
        <v>15</v>
      </c>
      <c r="C343" s="13" t="s">
        <v>22</v>
      </c>
      <c r="D343" s="111">
        <v>2513</v>
      </c>
      <c r="E343" s="127"/>
      <c r="F343" s="47"/>
      <c r="G343" s="146">
        <f>IF(E343&gt;0,D343*E343,"")</f>
      </c>
    </row>
    <row r="344" spans="1:7" ht="15">
      <c r="A344" s="9">
        <v>57</v>
      </c>
      <c r="B344" s="168" t="s">
        <v>132</v>
      </c>
      <c r="C344" s="170"/>
      <c r="D344" s="172"/>
      <c r="E344" s="175"/>
      <c r="F344" s="177"/>
      <c r="G344" s="179"/>
    </row>
    <row r="345" spans="1:7" ht="15">
      <c r="A345" s="10" t="s">
        <v>133</v>
      </c>
      <c r="B345" s="169"/>
      <c r="C345" s="171"/>
      <c r="D345" s="173"/>
      <c r="E345" s="175"/>
      <c r="F345" s="177"/>
      <c r="G345" s="179"/>
    </row>
    <row r="346" spans="1:7" ht="15">
      <c r="A346" s="11"/>
      <c r="B346" s="12" t="s">
        <v>15</v>
      </c>
      <c r="C346" s="13" t="s">
        <v>22</v>
      </c>
      <c r="D346" s="111">
        <v>117.4</v>
      </c>
      <c r="E346" s="123"/>
      <c r="F346" s="17"/>
      <c r="G346" s="146">
        <f>IF(E346&gt;0,D346*E346,"")</f>
      </c>
    </row>
    <row r="347" spans="1:7" ht="15">
      <c r="A347" s="9">
        <v>58</v>
      </c>
      <c r="B347" s="168" t="s">
        <v>134</v>
      </c>
      <c r="C347" s="170"/>
      <c r="D347" s="172"/>
      <c r="E347" s="174"/>
      <c r="F347" s="176"/>
      <c r="G347" s="178"/>
    </row>
    <row r="348" spans="1:7" ht="15">
      <c r="A348" s="10" t="s">
        <v>135</v>
      </c>
      <c r="B348" s="169"/>
      <c r="C348" s="171"/>
      <c r="D348" s="173"/>
      <c r="E348" s="175"/>
      <c r="F348" s="177"/>
      <c r="G348" s="179"/>
    </row>
    <row r="349" spans="1:7" ht="15">
      <c r="A349" s="11"/>
      <c r="B349" s="12" t="s">
        <v>15</v>
      </c>
      <c r="C349" s="13" t="s">
        <v>36</v>
      </c>
      <c r="D349" s="111">
        <v>1</v>
      </c>
      <c r="E349" s="127"/>
      <c r="F349" s="47"/>
      <c r="G349" s="146">
        <f>IF(E349&gt;0,D349*E349,"")</f>
      </c>
    </row>
    <row r="350" spans="1:7" ht="15">
      <c r="A350" s="9">
        <v>59</v>
      </c>
      <c r="B350" s="168" t="s">
        <v>136</v>
      </c>
      <c r="C350" s="170"/>
      <c r="D350" s="172"/>
      <c r="E350" s="175"/>
      <c r="F350" s="177"/>
      <c r="G350" s="179"/>
    </row>
    <row r="351" spans="1:7" ht="15">
      <c r="A351" s="10" t="s">
        <v>137</v>
      </c>
      <c r="B351" s="169"/>
      <c r="C351" s="171"/>
      <c r="D351" s="173"/>
      <c r="E351" s="175"/>
      <c r="F351" s="177"/>
      <c r="G351" s="179"/>
    </row>
    <row r="352" spans="1:7" ht="15">
      <c r="A352" s="11"/>
      <c r="B352" s="12" t="s">
        <v>15</v>
      </c>
      <c r="C352" s="13" t="s">
        <v>36</v>
      </c>
      <c r="D352" s="111">
        <v>6</v>
      </c>
      <c r="E352" s="123"/>
      <c r="F352" s="17"/>
      <c r="G352" s="146">
        <f>IF(E352&gt;0,D352*E352,"")</f>
      </c>
    </row>
    <row r="353" spans="1:7" ht="15">
      <c r="A353" s="9">
        <v>60</v>
      </c>
      <c r="B353" s="168" t="s">
        <v>138</v>
      </c>
      <c r="C353" s="170"/>
      <c r="D353" s="172"/>
      <c r="E353" s="174"/>
      <c r="F353" s="176"/>
      <c r="G353" s="178"/>
    </row>
    <row r="354" spans="1:7" ht="15">
      <c r="A354" s="10" t="s">
        <v>139</v>
      </c>
      <c r="B354" s="169"/>
      <c r="C354" s="171"/>
      <c r="D354" s="173"/>
      <c r="E354" s="175"/>
      <c r="F354" s="177"/>
      <c r="G354" s="179"/>
    </row>
    <row r="355" spans="1:7" ht="15">
      <c r="A355" s="11"/>
      <c r="B355" s="12" t="s">
        <v>15</v>
      </c>
      <c r="C355" s="13" t="s">
        <v>57</v>
      </c>
      <c r="D355" s="111">
        <v>1395</v>
      </c>
      <c r="E355" s="127"/>
      <c r="F355" s="47"/>
      <c r="G355" s="146">
        <f>IF(E355&gt;0,D355*E355,"")</f>
      </c>
    </row>
    <row r="356" spans="1:7" ht="15">
      <c r="A356" s="9">
        <v>61</v>
      </c>
      <c r="B356" s="168" t="s">
        <v>140</v>
      </c>
      <c r="C356" s="170"/>
      <c r="D356" s="172"/>
      <c r="E356" s="175"/>
      <c r="F356" s="177"/>
      <c r="G356" s="179"/>
    </row>
    <row r="357" spans="1:7" ht="15">
      <c r="A357" s="10" t="s">
        <v>141</v>
      </c>
      <c r="B357" s="169"/>
      <c r="C357" s="171"/>
      <c r="D357" s="173"/>
      <c r="E357" s="175"/>
      <c r="F357" s="177"/>
      <c r="G357" s="179"/>
    </row>
    <row r="358" spans="1:7" ht="15">
      <c r="A358" s="11"/>
      <c r="B358" s="12" t="s">
        <v>15</v>
      </c>
      <c r="C358" s="13" t="s">
        <v>36</v>
      </c>
      <c r="D358" s="111">
        <v>3</v>
      </c>
      <c r="E358" s="123"/>
      <c r="F358" s="17"/>
      <c r="G358" s="146">
        <f>IF(E358&gt;0,D358*E358,"")</f>
      </c>
    </row>
    <row r="359" spans="1:7" ht="15">
      <c r="A359" s="9">
        <v>62</v>
      </c>
      <c r="B359" s="168" t="s">
        <v>142</v>
      </c>
      <c r="C359" s="170"/>
      <c r="D359" s="172"/>
      <c r="E359" s="174"/>
      <c r="F359" s="176"/>
      <c r="G359" s="178"/>
    </row>
    <row r="360" spans="1:7" ht="15">
      <c r="A360" s="10" t="s">
        <v>143</v>
      </c>
      <c r="B360" s="169"/>
      <c r="C360" s="171"/>
      <c r="D360" s="173"/>
      <c r="E360" s="175"/>
      <c r="F360" s="177"/>
      <c r="G360" s="179"/>
    </row>
    <row r="361" spans="1:7" ht="15">
      <c r="A361" s="11"/>
      <c r="B361" s="12" t="s">
        <v>15</v>
      </c>
      <c r="C361" s="13" t="s">
        <v>36</v>
      </c>
      <c r="D361" s="111">
        <v>25</v>
      </c>
      <c r="E361" s="127"/>
      <c r="F361" s="47"/>
      <c r="G361" s="146">
        <f>IF(E361&gt;0,D361*E361,"")</f>
      </c>
    </row>
    <row r="362" spans="1:7" ht="15">
      <c r="A362" s="9">
        <v>63</v>
      </c>
      <c r="B362" s="162" t="s">
        <v>304</v>
      </c>
      <c r="C362" s="163"/>
      <c r="D362" s="164"/>
      <c r="E362" s="165"/>
      <c r="F362" s="190"/>
      <c r="G362" s="191"/>
    </row>
    <row r="363" spans="1:7" ht="15">
      <c r="A363" s="10" t="s">
        <v>144</v>
      </c>
      <c r="B363" s="168"/>
      <c r="C363" s="170"/>
      <c r="D363" s="172"/>
      <c r="E363" s="174"/>
      <c r="F363" s="176"/>
      <c r="G363" s="178"/>
    </row>
    <row r="364" spans="1:7" ht="15">
      <c r="A364" s="11"/>
      <c r="B364" s="12" t="s">
        <v>15</v>
      </c>
      <c r="C364" s="13" t="s">
        <v>36</v>
      </c>
      <c r="D364" s="111">
        <v>3</v>
      </c>
      <c r="E364" s="123"/>
      <c r="F364" s="17"/>
      <c r="G364" s="146">
        <f>IF(E364&gt;0,D364*E364,"")</f>
      </c>
    </row>
    <row r="365" spans="1:7" ht="15">
      <c r="A365" s="9">
        <v>64</v>
      </c>
      <c r="B365" s="168" t="s">
        <v>145</v>
      </c>
      <c r="C365" s="170"/>
      <c r="D365" s="172"/>
      <c r="E365" s="174"/>
      <c r="F365" s="176"/>
      <c r="G365" s="203"/>
    </row>
    <row r="366" spans="1:7" ht="15">
      <c r="A366" s="10" t="s">
        <v>146</v>
      </c>
      <c r="B366" s="169"/>
      <c r="C366" s="171"/>
      <c r="D366" s="173"/>
      <c r="E366" s="175"/>
      <c r="F366" s="177"/>
      <c r="G366" s="204"/>
    </row>
    <row r="367" spans="1:7" ht="15.75" thickBot="1">
      <c r="A367" s="11"/>
      <c r="B367" s="12" t="s">
        <v>15</v>
      </c>
      <c r="C367" s="13" t="s">
        <v>36</v>
      </c>
      <c r="D367" s="111">
        <v>1</v>
      </c>
      <c r="E367" s="127"/>
      <c r="F367" s="121"/>
      <c r="G367" s="146">
        <f>IF(E367&gt;0,D367*E367,"")</f>
      </c>
    </row>
    <row r="368" spans="1:8" ht="33.75" customHeight="1" thickBot="1" thickTop="1">
      <c r="A368" s="10"/>
      <c r="B368" s="20" t="s">
        <v>354</v>
      </c>
      <c r="C368" s="14"/>
      <c r="D368" s="112"/>
      <c r="E368" s="128"/>
      <c r="F368" s="15"/>
      <c r="G368" s="147"/>
      <c r="H368" s="8"/>
    </row>
    <row r="369" spans="1:8" ht="15.75" customHeight="1" thickTop="1">
      <c r="A369" s="10"/>
      <c r="B369" s="169"/>
      <c r="C369" s="171"/>
      <c r="D369" s="173"/>
      <c r="E369" s="175"/>
      <c r="F369" s="177"/>
      <c r="G369" s="179"/>
      <c r="H369" s="8"/>
    </row>
    <row r="370" spans="1:8" ht="15.75" customHeight="1">
      <c r="A370" s="10"/>
      <c r="B370" s="169"/>
      <c r="C370" s="171"/>
      <c r="D370" s="173"/>
      <c r="E370" s="175"/>
      <c r="F370" s="177"/>
      <c r="G370" s="179"/>
      <c r="H370" s="8"/>
    </row>
    <row r="371" spans="1:8" ht="15.75" customHeight="1">
      <c r="A371" s="11"/>
      <c r="B371" s="12"/>
      <c r="C371" s="13"/>
      <c r="D371" s="111"/>
      <c r="E371" s="123"/>
      <c r="F371" s="17"/>
      <c r="G371" s="146">
        <f>IF(E371&gt;0,D371*E371,"")</f>
      </c>
      <c r="H371" s="8"/>
    </row>
    <row r="372" spans="1:8" ht="15.75" customHeight="1">
      <c r="A372" s="10"/>
      <c r="B372" s="169"/>
      <c r="C372" s="171"/>
      <c r="D372" s="173"/>
      <c r="E372" s="174"/>
      <c r="F372" s="176"/>
      <c r="G372" s="178"/>
      <c r="H372" s="8"/>
    </row>
    <row r="373" spans="1:8" ht="15.75" customHeight="1">
      <c r="A373" s="10"/>
      <c r="B373" s="169"/>
      <c r="C373" s="171"/>
      <c r="D373" s="173"/>
      <c r="E373" s="175"/>
      <c r="F373" s="177"/>
      <c r="G373" s="179"/>
      <c r="H373" s="8"/>
    </row>
    <row r="374" spans="1:8" ht="15.75" customHeight="1">
      <c r="A374" s="11"/>
      <c r="B374" s="12"/>
      <c r="C374" s="13"/>
      <c r="D374" s="111"/>
      <c r="E374" s="127"/>
      <c r="F374" s="47"/>
      <c r="G374" s="146">
        <f>IF(E374&gt;0,D374*E374,"")</f>
      </c>
      <c r="H374" s="8"/>
    </row>
    <row r="375" spans="1:8" ht="15.75" customHeight="1">
      <c r="A375" s="10"/>
      <c r="B375" s="169"/>
      <c r="C375" s="171"/>
      <c r="D375" s="173"/>
      <c r="E375" s="175"/>
      <c r="F375" s="177"/>
      <c r="G375" s="179"/>
      <c r="H375" s="8"/>
    </row>
    <row r="376" spans="1:8" ht="15.75" customHeight="1">
      <c r="A376" s="10"/>
      <c r="B376" s="169"/>
      <c r="C376" s="171"/>
      <c r="D376" s="173"/>
      <c r="E376" s="175"/>
      <c r="F376" s="177"/>
      <c r="G376" s="179"/>
      <c r="H376" s="8"/>
    </row>
    <row r="377" spans="1:8" ht="15.75" customHeight="1">
      <c r="A377" s="11"/>
      <c r="B377" s="12"/>
      <c r="C377" s="13"/>
      <c r="D377" s="111"/>
      <c r="E377" s="123"/>
      <c r="F377" s="17"/>
      <c r="G377" s="146">
        <f>IF(E377&gt;0,D377*E377,"")</f>
      </c>
      <c r="H377" s="8"/>
    </row>
    <row r="378" spans="1:8" ht="15.75" customHeight="1">
      <c r="A378" s="10"/>
      <c r="B378" s="169"/>
      <c r="C378" s="171"/>
      <c r="D378" s="173"/>
      <c r="E378" s="174"/>
      <c r="F378" s="176"/>
      <c r="G378" s="178"/>
      <c r="H378" s="8"/>
    </row>
    <row r="379" spans="1:8" ht="15.75" customHeight="1">
      <c r="A379" s="10"/>
      <c r="B379" s="169"/>
      <c r="C379" s="171"/>
      <c r="D379" s="173"/>
      <c r="E379" s="175"/>
      <c r="F379" s="177"/>
      <c r="G379" s="179"/>
      <c r="H379" s="8"/>
    </row>
    <row r="380" spans="1:8" ht="15.75" customHeight="1">
      <c r="A380" s="11"/>
      <c r="B380" s="12"/>
      <c r="C380" s="13"/>
      <c r="D380" s="111"/>
      <c r="E380" s="127"/>
      <c r="F380" s="47"/>
      <c r="G380" s="146">
        <f>IF(E380&gt;0,D380*E380,"")</f>
      </c>
      <c r="H380" s="8"/>
    </row>
    <row r="381" spans="1:8" ht="15.75" customHeight="1">
      <c r="A381" s="10"/>
      <c r="B381" s="169"/>
      <c r="C381" s="171"/>
      <c r="D381" s="173"/>
      <c r="E381" s="175"/>
      <c r="F381" s="177"/>
      <c r="G381" s="179"/>
      <c r="H381" s="8"/>
    </row>
    <row r="382" spans="1:8" ht="15.75" customHeight="1">
      <c r="A382" s="10"/>
      <c r="B382" s="169"/>
      <c r="C382" s="171"/>
      <c r="D382" s="173"/>
      <c r="E382" s="175"/>
      <c r="F382" s="177"/>
      <c r="G382" s="179"/>
      <c r="H382" s="8"/>
    </row>
    <row r="383" spans="1:8" ht="15.75" customHeight="1">
      <c r="A383" s="11"/>
      <c r="B383" s="12"/>
      <c r="C383" s="13"/>
      <c r="D383" s="111"/>
      <c r="E383" s="123"/>
      <c r="F383" s="17"/>
      <c r="G383" s="146">
        <f>IF(E383&gt;0,D383*E383,"")</f>
      </c>
      <c r="H383" s="8"/>
    </row>
    <row r="384" spans="1:8" ht="15.75" customHeight="1">
      <c r="A384" s="10"/>
      <c r="B384" s="169"/>
      <c r="C384" s="171"/>
      <c r="D384" s="173"/>
      <c r="E384" s="174"/>
      <c r="F384" s="176"/>
      <c r="G384" s="178"/>
      <c r="H384" s="8"/>
    </row>
    <row r="385" spans="1:8" ht="15.75" customHeight="1">
      <c r="A385" s="10"/>
      <c r="B385" s="169"/>
      <c r="C385" s="171"/>
      <c r="D385" s="173"/>
      <c r="E385" s="175"/>
      <c r="F385" s="177"/>
      <c r="G385" s="179"/>
      <c r="H385" s="8"/>
    </row>
    <row r="386" spans="1:8" ht="15.75" customHeight="1">
      <c r="A386" s="11"/>
      <c r="B386" s="12"/>
      <c r="C386" s="13"/>
      <c r="D386" s="111"/>
      <c r="E386" s="127"/>
      <c r="F386" s="47"/>
      <c r="G386" s="146">
        <f>IF(E386&gt;0,D386*E386,"")</f>
      </c>
      <c r="H386" s="8"/>
    </row>
    <row r="387" spans="1:8" ht="15.75" customHeight="1">
      <c r="A387" s="10"/>
      <c r="B387" s="169"/>
      <c r="C387" s="171"/>
      <c r="D387" s="173"/>
      <c r="E387" s="175"/>
      <c r="F387" s="177"/>
      <c r="G387" s="179"/>
      <c r="H387" s="8"/>
    </row>
    <row r="388" spans="1:8" ht="15.75" customHeight="1">
      <c r="A388" s="10"/>
      <c r="B388" s="169"/>
      <c r="C388" s="171"/>
      <c r="D388" s="173"/>
      <c r="E388" s="175"/>
      <c r="F388" s="177"/>
      <c r="G388" s="179"/>
      <c r="H388" s="8"/>
    </row>
    <row r="389" spans="1:8" ht="15.75" customHeight="1">
      <c r="A389" s="11"/>
      <c r="B389" s="12"/>
      <c r="C389" s="13"/>
      <c r="D389" s="111"/>
      <c r="E389" s="123"/>
      <c r="F389" s="17"/>
      <c r="G389" s="146">
        <f>IF(E389&gt;0,D389*E389,"")</f>
      </c>
      <c r="H389" s="8"/>
    </row>
    <row r="390" spans="1:8" ht="15.75" customHeight="1">
      <c r="A390" s="10"/>
      <c r="B390" s="169"/>
      <c r="C390" s="171"/>
      <c r="D390" s="173"/>
      <c r="E390" s="174"/>
      <c r="F390" s="176"/>
      <c r="G390" s="178"/>
      <c r="H390" s="8"/>
    </row>
    <row r="391" spans="1:8" ht="15.75" customHeight="1">
      <c r="A391" s="10"/>
      <c r="B391" s="169"/>
      <c r="C391" s="171"/>
      <c r="D391" s="173"/>
      <c r="E391" s="175"/>
      <c r="F391" s="177"/>
      <c r="G391" s="179"/>
      <c r="H391" s="8"/>
    </row>
    <row r="392" spans="1:8" ht="15.75" customHeight="1">
      <c r="A392" s="11"/>
      <c r="B392" s="12"/>
      <c r="C392" s="13"/>
      <c r="D392" s="111"/>
      <c r="E392" s="127"/>
      <c r="F392" s="47"/>
      <c r="G392" s="146">
        <f>IF(E392&gt;0,D392*E392,"")</f>
      </c>
      <c r="H392" s="8"/>
    </row>
    <row r="393" spans="1:8" ht="15.75" customHeight="1">
      <c r="A393" s="10"/>
      <c r="B393" s="169"/>
      <c r="C393" s="171"/>
      <c r="D393" s="173"/>
      <c r="E393" s="174"/>
      <c r="F393" s="176"/>
      <c r="G393" s="178"/>
      <c r="H393" s="8"/>
    </row>
    <row r="394" spans="1:8" ht="15.75" customHeight="1">
      <c r="A394" s="10"/>
      <c r="B394" s="169"/>
      <c r="C394" s="171"/>
      <c r="D394" s="173"/>
      <c r="E394" s="175"/>
      <c r="F394" s="177"/>
      <c r="G394" s="179"/>
      <c r="H394" s="8"/>
    </row>
    <row r="395" spans="1:8" ht="15.75" customHeight="1">
      <c r="A395" s="10"/>
      <c r="B395" s="44"/>
      <c r="C395" s="16"/>
      <c r="D395" s="107"/>
      <c r="E395" s="128"/>
      <c r="F395" s="17"/>
      <c r="G395" s="146">
        <f>IF(E395&gt;0,D395*E395,"")</f>
      </c>
      <c r="H395" s="8"/>
    </row>
    <row r="396" spans="1:8" ht="15.75" customHeight="1" thickBot="1">
      <c r="A396" s="48"/>
      <c r="B396" s="49"/>
      <c r="C396" s="50"/>
      <c r="D396" s="113"/>
      <c r="E396" s="129"/>
      <c r="F396" s="51"/>
      <c r="G396" s="148"/>
      <c r="H396" s="8"/>
    </row>
    <row r="397" spans="1:8" s="22" customFormat="1" ht="30" customHeight="1" thickBot="1">
      <c r="A397" s="52"/>
      <c r="B397" s="53" t="s">
        <v>305</v>
      </c>
      <c r="C397" s="54"/>
      <c r="D397" s="55"/>
      <c r="E397" s="130"/>
      <c r="F397" s="56"/>
      <c r="G397" s="151">
        <f>SUM(G287:G395)</f>
        <v>0</v>
      </c>
      <c r="H397" s="21"/>
    </row>
    <row r="398" spans="1:7" ht="15">
      <c r="A398" s="64"/>
      <c r="B398" s="65"/>
      <c r="C398" s="66"/>
      <c r="D398" s="67"/>
      <c r="E398" s="131"/>
      <c r="F398" s="68"/>
      <c r="G398" s="150"/>
    </row>
    <row r="399" spans="1:7" ht="15">
      <c r="A399" s="62"/>
      <c r="B399" s="23" t="s">
        <v>147</v>
      </c>
      <c r="C399" s="63"/>
      <c r="D399" s="109"/>
      <c r="E399" s="125"/>
      <c r="F399" s="69"/>
      <c r="G399" s="143"/>
    </row>
    <row r="400" spans="1:7" ht="15.75" thickBot="1">
      <c r="A400" s="60"/>
      <c r="B400" s="70"/>
      <c r="C400" s="61"/>
      <c r="D400" s="110"/>
      <c r="E400" s="126"/>
      <c r="F400" s="71"/>
      <c r="G400" s="145"/>
    </row>
    <row r="401" spans="1:7" ht="15">
      <c r="A401" s="10">
        <v>65</v>
      </c>
      <c r="B401" s="169" t="s">
        <v>148</v>
      </c>
      <c r="C401" s="171"/>
      <c r="D401" s="173"/>
      <c r="E401" s="175"/>
      <c r="F401" s="177"/>
      <c r="G401" s="179"/>
    </row>
    <row r="402" spans="1:7" ht="15">
      <c r="A402" s="10" t="s">
        <v>149</v>
      </c>
      <c r="B402" s="169"/>
      <c r="C402" s="171"/>
      <c r="D402" s="173"/>
      <c r="E402" s="175"/>
      <c r="F402" s="177"/>
      <c r="G402" s="179"/>
    </row>
    <row r="403" spans="1:7" ht="15">
      <c r="A403" s="11"/>
      <c r="B403" s="12" t="s">
        <v>15</v>
      </c>
      <c r="C403" s="13" t="s">
        <v>27</v>
      </c>
      <c r="D403" s="111">
        <v>298.56</v>
      </c>
      <c r="E403" s="127"/>
      <c r="F403" s="47"/>
      <c r="G403" s="146">
        <f>IF(E403&gt;0,D403*E403,"")</f>
      </c>
    </row>
    <row r="404" spans="1:7" ht="15">
      <c r="A404" s="9">
        <v>66</v>
      </c>
      <c r="B404" s="168" t="s">
        <v>150</v>
      </c>
      <c r="C404" s="170"/>
      <c r="D404" s="172"/>
      <c r="E404" s="175"/>
      <c r="F404" s="177"/>
      <c r="G404" s="179"/>
    </row>
    <row r="405" spans="1:7" ht="15">
      <c r="A405" s="10" t="s">
        <v>151</v>
      </c>
      <c r="B405" s="169"/>
      <c r="C405" s="171"/>
      <c r="D405" s="173"/>
      <c r="E405" s="175"/>
      <c r="F405" s="177"/>
      <c r="G405" s="179"/>
    </row>
    <row r="406" spans="1:7" ht="15">
      <c r="A406" s="11"/>
      <c r="B406" s="12" t="s">
        <v>15</v>
      </c>
      <c r="C406" s="13" t="s">
        <v>22</v>
      </c>
      <c r="D406" s="111">
        <v>56</v>
      </c>
      <c r="E406" s="123"/>
      <c r="F406" s="17"/>
      <c r="G406" s="146">
        <f>IF(E406&gt;0,D406*E406,"")</f>
      </c>
    </row>
    <row r="407" spans="1:7" ht="15">
      <c r="A407" s="9">
        <v>67</v>
      </c>
      <c r="B407" s="168" t="s">
        <v>152</v>
      </c>
      <c r="C407" s="170"/>
      <c r="D407" s="172"/>
      <c r="E407" s="174"/>
      <c r="F407" s="176"/>
      <c r="G407" s="178"/>
    </row>
    <row r="408" spans="1:7" ht="15">
      <c r="A408" s="10" t="s">
        <v>153</v>
      </c>
      <c r="B408" s="169"/>
      <c r="C408" s="171"/>
      <c r="D408" s="173"/>
      <c r="E408" s="175"/>
      <c r="F408" s="177"/>
      <c r="G408" s="179"/>
    </row>
    <row r="409" spans="1:7" ht="15">
      <c r="A409" s="11"/>
      <c r="B409" s="12" t="s">
        <v>15</v>
      </c>
      <c r="C409" s="13" t="s">
        <v>22</v>
      </c>
      <c r="D409" s="111">
        <v>61.33</v>
      </c>
      <c r="E409" s="127"/>
      <c r="F409" s="47"/>
      <c r="G409" s="146">
        <f>IF(E409&gt;0,D409*E409,"")</f>
      </c>
    </row>
    <row r="410" spans="1:7" ht="15">
      <c r="A410" s="9">
        <v>68</v>
      </c>
      <c r="B410" s="168" t="s">
        <v>154</v>
      </c>
      <c r="C410" s="170"/>
      <c r="D410" s="172"/>
      <c r="E410" s="175"/>
      <c r="F410" s="177"/>
      <c r="G410" s="179"/>
    </row>
    <row r="411" spans="1:7" ht="15">
      <c r="A411" s="10" t="s">
        <v>155</v>
      </c>
      <c r="B411" s="169"/>
      <c r="C411" s="171"/>
      <c r="D411" s="173"/>
      <c r="E411" s="175"/>
      <c r="F411" s="177"/>
      <c r="G411" s="179"/>
    </row>
    <row r="412" spans="1:7" ht="15">
      <c r="A412" s="11"/>
      <c r="B412" s="12" t="s">
        <v>15</v>
      </c>
      <c r="C412" s="13" t="s">
        <v>27</v>
      </c>
      <c r="D412" s="111">
        <v>16798.18</v>
      </c>
      <c r="E412" s="123"/>
      <c r="F412" s="17"/>
      <c r="G412" s="146">
        <f>IF(E412&gt;0,D412*E412,"")</f>
      </c>
    </row>
    <row r="413" spans="1:7" ht="15">
      <c r="A413" s="9">
        <v>69</v>
      </c>
      <c r="B413" s="168" t="s">
        <v>156</v>
      </c>
      <c r="C413" s="170"/>
      <c r="D413" s="172"/>
      <c r="E413" s="174"/>
      <c r="F413" s="176"/>
      <c r="G413" s="178"/>
    </row>
    <row r="414" spans="1:7" ht="15">
      <c r="A414" s="10" t="s">
        <v>157</v>
      </c>
      <c r="B414" s="169"/>
      <c r="C414" s="171"/>
      <c r="D414" s="173"/>
      <c r="E414" s="175"/>
      <c r="F414" s="177"/>
      <c r="G414" s="179"/>
    </row>
    <row r="415" spans="1:7" ht="15">
      <c r="A415" s="11"/>
      <c r="B415" s="12" t="s">
        <v>15</v>
      </c>
      <c r="C415" s="13" t="s">
        <v>27</v>
      </c>
      <c r="D415" s="111">
        <v>5018.53</v>
      </c>
      <c r="E415" s="127"/>
      <c r="F415" s="47"/>
      <c r="G415" s="146">
        <f>IF(E415&gt;0,D415*E415,"")</f>
      </c>
    </row>
    <row r="416" spans="1:7" ht="15">
      <c r="A416" s="9">
        <v>70</v>
      </c>
      <c r="B416" s="168" t="s">
        <v>158</v>
      </c>
      <c r="C416" s="170"/>
      <c r="D416" s="172"/>
      <c r="E416" s="175"/>
      <c r="F416" s="177"/>
      <c r="G416" s="179"/>
    </row>
    <row r="417" spans="1:7" ht="15">
      <c r="A417" s="10" t="s">
        <v>159</v>
      </c>
      <c r="B417" s="169"/>
      <c r="C417" s="171"/>
      <c r="D417" s="173"/>
      <c r="E417" s="175"/>
      <c r="F417" s="177"/>
      <c r="G417" s="179"/>
    </row>
    <row r="418" spans="1:7" ht="15">
      <c r="A418" s="11"/>
      <c r="B418" s="12" t="s">
        <v>15</v>
      </c>
      <c r="C418" s="13" t="s">
        <v>27</v>
      </c>
      <c r="D418" s="111">
        <v>475.78</v>
      </c>
      <c r="E418" s="123"/>
      <c r="F418" s="17"/>
      <c r="G418" s="146">
        <f>IF(E418&gt;0,D418*E418,"")</f>
      </c>
    </row>
    <row r="419" spans="1:7" ht="15">
      <c r="A419" s="9">
        <v>71</v>
      </c>
      <c r="B419" s="168" t="s">
        <v>160</v>
      </c>
      <c r="C419" s="170"/>
      <c r="D419" s="172"/>
      <c r="E419" s="174"/>
      <c r="F419" s="176"/>
      <c r="G419" s="178"/>
    </row>
    <row r="420" spans="1:7" ht="15">
      <c r="A420" s="10" t="s">
        <v>161</v>
      </c>
      <c r="B420" s="169"/>
      <c r="C420" s="171"/>
      <c r="D420" s="173"/>
      <c r="E420" s="175"/>
      <c r="F420" s="177"/>
      <c r="G420" s="179"/>
    </row>
    <row r="421" spans="1:7" ht="15">
      <c r="A421" s="11"/>
      <c r="B421" s="12" t="s">
        <v>15</v>
      </c>
      <c r="C421" s="13" t="s">
        <v>22</v>
      </c>
      <c r="D421" s="111">
        <v>100</v>
      </c>
      <c r="E421" s="127"/>
      <c r="F421" s="47"/>
      <c r="G421" s="146">
        <f>IF(E421&gt;0,D421*E421,"")</f>
      </c>
    </row>
    <row r="422" spans="1:7" ht="15">
      <c r="A422" s="9">
        <v>72</v>
      </c>
      <c r="B422" s="168" t="s">
        <v>162</v>
      </c>
      <c r="C422" s="170"/>
      <c r="D422" s="172"/>
      <c r="E422" s="175"/>
      <c r="F422" s="177"/>
      <c r="G422" s="179"/>
    </row>
    <row r="423" spans="1:7" ht="15">
      <c r="A423" s="10" t="s">
        <v>163</v>
      </c>
      <c r="B423" s="169"/>
      <c r="C423" s="171"/>
      <c r="D423" s="173"/>
      <c r="E423" s="175"/>
      <c r="F423" s="177"/>
      <c r="G423" s="179"/>
    </row>
    <row r="424" spans="1:7" ht="15">
      <c r="A424" s="11"/>
      <c r="B424" s="12" t="s">
        <v>15</v>
      </c>
      <c r="C424" s="13" t="s">
        <v>27</v>
      </c>
      <c r="D424" s="111">
        <v>4758.53</v>
      </c>
      <c r="E424" s="123"/>
      <c r="F424" s="17"/>
      <c r="G424" s="146">
        <f>IF(E424&gt;0,D424*E424,"")</f>
      </c>
    </row>
    <row r="425" spans="1:7" ht="15">
      <c r="A425" s="9">
        <v>73</v>
      </c>
      <c r="B425" s="168" t="s">
        <v>306</v>
      </c>
      <c r="C425" s="170"/>
      <c r="D425" s="172"/>
      <c r="E425" s="174"/>
      <c r="F425" s="176"/>
      <c r="G425" s="178"/>
    </row>
    <row r="426" spans="1:7" ht="15">
      <c r="A426" s="10" t="s">
        <v>164</v>
      </c>
      <c r="B426" s="169"/>
      <c r="C426" s="171"/>
      <c r="D426" s="173"/>
      <c r="E426" s="175"/>
      <c r="F426" s="177"/>
      <c r="G426" s="179"/>
    </row>
    <row r="427" spans="1:7" ht="15.75" thickBot="1">
      <c r="A427" s="11"/>
      <c r="B427" s="12" t="s">
        <v>15</v>
      </c>
      <c r="C427" s="13" t="s">
        <v>27</v>
      </c>
      <c r="D427" s="111">
        <v>9539.5</v>
      </c>
      <c r="E427" s="127"/>
      <c r="F427" s="47"/>
      <c r="G427" s="146">
        <f>IF(E427&gt;0,D427*E427,"")</f>
      </c>
    </row>
    <row r="428" spans="1:8" ht="33.75" customHeight="1" thickBot="1" thickTop="1">
      <c r="A428" s="10"/>
      <c r="B428" s="20" t="s">
        <v>355</v>
      </c>
      <c r="C428" s="14"/>
      <c r="D428" s="112"/>
      <c r="E428" s="128"/>
      <c r="F428" s="15"/>
      <c r="G428" s="147"/>
      <c r="H428" s="8"/>
    </row>
    <row r="429" spans="1:8" ht="15.75" customHeight="1" thickTop="1">
      <c r="A429" s="10"/>
      <c r="B429" s="169"/>
      <c r="C429" s="171"/>
      <c r="D429" s="173"/>
      <c r="E429" s="175"/>
      <c r="F429" s="177"/>
      <c r="G429" s="179"/>
      <c r="H429" s="8"/>
    </row>
    <row r="430" spans="1:8" ht="15.75" customHeight="1">
      <c r="A430" s="10"/>
      <c r="B430" s="169"/>
      <c r="C430" s="171"/>
      <c r="D430" s="173"/>
      <c r="E430" s="175"/>
      <c r="F430" s="177"/>
      <c r="G430" s="179"/>
      <c r="H430" s="8"/>
    </row>
    <row r="431" spans="1:8" ht="15.75" customHeight="1">
      <c r="A431" s="11"/>
      <c r="B431" s="12"/>
      <c r="C431" s="13"/>
      <c r="D431" s="111"/>
      <c r="E431" s="123"/>
      <c r="F431" s="17"/>
      <c r="G431" s="146">
        <f>IF(E431&gt;0,D431*E431,"")</f>
      </c>
      <c r="H431" s="8"/>
    </row>
    <row r="432" spans="1:8" ht="15.75" customHeight="1">
      <c r="A432" s="10"/>
      <c r="B432" s="169"/>
      <c r="C432" s="171"/>
      <c r="D432" s="173"/>
      <c r="E432" s="174"/>
      <c r="F432" s="176"/>
      <c r="G432" s="178"/>
      <c r="H432" s="8"/>
    </row>
    <row r="433" spans="1:8" ht="15.75" customHeight="1">
      <c r="A433" s="10"/>
      <c r="B433" s="169"/>
      <c r="C433" s="171"/>
      <c r="D433" s="173"/>
      <c r="E433" s="175"/>
      <c r="F433" s="177"/>
      <c r="G433" s="179"/>
      <c r="H433" s="8"/>
    </row>
    <row r="434" spans="1:8" ht="15.75" customHeight="1">
      <c r="A434" s="11"/>
      <c r="B434" s="12"/>
      <c r="C434" s="13"/>
      <c r="D434" s="111"/>
      <c r="E434" s="127"/>
      <c r="F434" s="47"/>
      <c r="G434" s="146">
        <f>IF(E434&gt;0,D434*E434,"")</f>
      </c>
      <c r="H434" s="8"/>
    </row>
    <row r="435" spans="1:8" ht="15.75" customHeight="1">
      <c r="A435" s="10"/>
      <c r="B435" s="169"/>
      <c r="C435" s="171"/>
      <c r="D435" s="173"/>
      <c r="E435" s="175"/>
      <c r="F435" s="177"/>
      <c r="G435" s="179"/>
      <c r="H435" s="8"/>
    </row>
    <row r="436" spans="1:8" ht="15.75" customHeight="1">
      <c r="A436" s="10"/>
      <c r="B436" s="169"/>
      <c r="C436" s="171"/>
      <c r="D436" s="173"/>
      <c r="E436" s="175"/>
      <c r="F436" s="177"/>
      <c r="G436" s="179"/>
      <c r="H436" s="8"/>
    </row>
    <row r="437" spans="1:8" ht="15.75" customHeight="1">
      <c r="A437" s="11"/>
      <c r="B437" s="12"/>
      <c r="C437" s="13"/>
      <c r="D437" s="111"/>
      <c r="E437" s="123"/>
      <c r="F437" s="17"/>
      <c r="G437" s="146">
        <f>IF(E437&gt;0,D437*E437,"")</f>
      </c>
      <c r="H437" s="8"/>
    </row>
    <row r="438" spans="1:8" ht="15.75" customHeight="1">
      <c r="A438" s="10"/>
      <c r="B438" s="169"/>
      <c r="C438" s="171"/>
      <c r="D438" s="173"/>
      <c r="E438" s="174"/>
      <c r="F438" s="176"/>
      <c r="G438" s="178"/>
      <c r="H438" s="8"/>
    </row>
    <row r="439" spans="1:8" ht="15.75" customHeight="1">
      <c r="A439" s="10"/>
      <c r="B439" s="169"/>
      <c r="C439" s="171"/>
      <c r="D439" s="173"/>
      <c r="E439" s="175"/>
      <c r="F439" s="177"/>
      <c r="G439" s="179"/>
      <c r="H439" s="8"/>
    </row>
    <row r="440" spans="1:8" ht="15.75" customHeight="1">
      <c r="A440" s="11"/>
      <c r="B440" s="12"/>
      <c r="C440" s="13"/>
      <c r="D440" s="111"/>
      <c r="E440" s="127"/>
      <c r="F440" s="47"/>
      <c r="G440" s="146">
        <f>IF(E440&gt;0,D440*E440,"")</f>
      </c>
      <c r="H440" s="8"/>
    </row>
    <row r="441" spans="1:8" ht="15.75" customHeight="1">
      <c r="A441" s="10"/>
      <c r="B441" s="169"/>
      <c r="C441" s="171"/>
      <c r="D441" s="173"/>
      <c r="E441" s="175"/>
      <c r="F441" s="177"/>
      <c r="G441" s="179"/>
      <c r="H441" s="8"/>
    </row>
    <row r="442" spans="1:8" ht="15.75" customHeight="1">
      <c r="A442" s="10"/>
      <c r="B442" s="169"/>
      <c r="C442" s="171"/>
      <c r="D442" s="173"/>
      <c r="E442" s="175"/>
      <c r="F442" s="177"/>
      <c r="G442" s="179"/>
      <c r="H442" s="8"/>
    </row>
    <row r="443" spans="1:8" ht="15.75" customHeight="1">
      <c r="A443" s="11"/>
      <c r="B443" s="12"/>
      <c r="C443" s="13"/>
      <c r="D443" s="111"/>
      <c r="E443" s="123"/>
      <c r="F443" s="17"/>
      <c r="G443" s="146">
        <f>IF(E443&gt;0,D443*E443,"")</f>
      </c>
      <c r="H443" s="8"/>
    </row>
    <row r="444" spans="1:8" ht="15.75" customHeight="1">
      <c r="A444" s="10"/>
      <c r="B444" s="169"/>
      <c r="C444" s="171"/>
      <c r="D444" s="173"/>
      <c r="E444" s="174"/>
      <c r="F444" s="176"/>
      <c r="G444" s="178"/>
      <c r="H444" s="8"/>
    </row>
    <row r="445" spans="1:8" ht="15.75" customHeight="1">
      <c r="A445" s="10"/>
      <c r="B445" s="169"/>
      <c r="C445" s="171"/>
      <c r="D445" s="173"/>
      <c r="E445" s="175"/>
      <c r="F445" s="177"/>
      <c r="G445" s="179"/>
      <c r="H445" s="8"/>
    </row>
    <row r="446" spans="1:8" ht="15.75" customHeight="1">
      <c r="A446" s="11"/>
      <c r="B446" s="12"/>
      <c r="C446" s="13"/>
      <c r="D446" s="111"/>
      <c r="E446" s="127"/>
      <c r="F446" s="47"/>
      <c r="G446" s="146">
        <f>IF(E446&gt;0,D446*E446,"")</f>
      </c>
      <c r="H446" s="8"/>
    </row>
    <row r="447" spans="1:8" ht="15.75" customHeight="1">
      <c r="A447" s="10"/>
      <c r="B447" s="169"/>
      <c r="C447" s="171"/>
      <c r="D447" s="173"/>
      <c r="E447" s="175"/>
      <c r="F447" s="177"/>
      <c r="G447" s="179"/>
      <c r="H447" s="8"/>
    </row>
    <row r="448" spans="1:8" ht="15.75" customHeight="1">
      <c r="A448" s="10"/>
      <c r="B448" s="169"/>
      <c r="C448" s="171"/>
      <c r="D448" s="173"/>
      <c r="E448" s="175"/>
      <c r="F448" s="177"/>
      <c r="G448" s="179"/>
      <c r="H448" s="8"/>
    </row>
    <row r="449" spans="1:8" ht="15.75" customHeight="1">
      <c r="A449" s="11"/>
      <c r="B449" s="12"/>
      <c r="C449" s="13"/>
      <c r="D449" s="111"/>
      <c r="E449" s="123"/>
      <c r="F449" s="17"/>
      <c r="G449" s="146">
        <f>IF(E449&gt;0,D449*E449,"")</f>
      </c>
      <c r="H449" s="8"/>
    </row>
    <row r="450" spans="1:8" ht="15.75" customHeight="1">
      <c r="A450" s="10"/>
      <c r="B450" s="169"/>
      <c r="C450" s="171"/>
      <c r="D450" s="173"/>
      <c r="E450" s="174"/>
      <c r="F450" s="176"/>
      <c r="G450" s="178"/>
      <c r="H450" s="8"/>
    </row>
    <row r="451" spans="1:8" ht="15.75" customHeight="1">
      <c r="A451" s="10"/>
      <c r="B451" s="169"/>
      <c r="C451" s="171"/>
      <c r="D451" s="173"/>
      <c r="E451" s="175"/>
      <c r="F451" s="177"/>
      <c r="G451" s="179"/>
      <c r="H451" s="8"/>
    </row>
    <row r="452" spans="1:8" ht="15.75" customHeight="1">
      <c r="A452" s="11"/>
      <c r="B452" s="12"/>
      <c r="C452" s="13"/>
      <c r="D452" s="111"/>
      <c r="E452" s="127"/>
      <c r="F452" s="47"/>
      <c r="G452" s="146">
        <f>IF(E452&gt;0,D452*E452,"")</f>
      </c>
      <c r="H452" s="8"/>
    </row>
    <row r="453" spans="1:8" ht="15.75" customHeight="1">
      <c r="A453" s="10"/>
      <c r="B453" s="169"/>
      <c r="C453" s="171"/>
      <c r="D453" s="173"/>
      <c r="E453" s="175"/>
      <c r="F453" s="177"/>
      <c r="G453" s="179"/>
      <c r="H453" s="8"/>
    </row>
    <row r="454" spans="1:8" ht="15.75" customHeight="1">
      <c r="A454" s="10"/>
      <c r="B454" s="169"/>
      <c r="C454" s="171"/>
      <c r="D454" s="173"/>
      <c r="E454" s="175"/>
      <c r="F454" s="177"/>
      <c r="G454" s="179"/>
      <c r="H454" s="8"/>
    </row>
    <row r="455" spans="1:8" ht="15.75" customHeight="1">
      <c r="A455" s="11"/>
      <c r="B455" s="12"/>
      <c r="C455" s="13"/>
      <c r="D455" s="111"/>
      <c r="E455" s="123"/>
      <c r="F455" s="17"/>
      <c r="G455" s="146">
        <f>IF(E455&gt;0,D455*E455,"")</f>
      </c>
      <c r="H455" s="8"/>
    </row>
    <row r="456" spans="1:8" ht="15.75" customHeight="1">
      <c r="A456" s="10"/>
      <c r="B456" s="169"/>
      <c r="C456" s="171"/>
      <c r="D456" s="173"/>
      <c r="E456" s="174"/>
      <c r="F456" s="176"/>
      <c r="G456" s="178"/>
      <c r="H456" s="8"/>
    </row>
    <row r="457" spans="1:8" ht="15.75" customHeight="1">
      <c r="A457" s="10"/>
      <c r="B457" s="169"/>
      <c r="C457" s="171"/>
      <c r="D457" s="173"/>
      <c r="E457" s="175"/>
      <c r="F457" s="177"/>
      <c r="G457" s="179"/>
      <c r="H457" s="8"/>
    </row>
    <row r="458" spans="1:8" ht="15.75" customHeight="1">
      <c r="A458" s="11"/>
      <c r="B458" s="12"/>
      <c r="C458" s="13"/>
      <c r="D458" s="111"/>
      <c r="E458" s="127"/>
      <c r="F458" s="47"/>
      <c r="G458" s="146">
        <f>IF(E458&gt;0,D458*E458,"")</f>
      </c>
      <c r="H458" s="8"/>
    </row>
    <row r="459" spans="1:8" ht="15.75" customHeight="1">
      <c r="A459" s="10"/>
      <c r="B459" s="169"/>
      <c r="C459" s="171"/>
      <c r="D459" s="173"/>
      <c r="E459" s="175"/>
      <c r="F459" s="177"/>
      <c r="G459" s="179"/>
      <c r="H459" s="8"/>
    </row>
    <row r="460" spans="1:8" ht="15.75" customHeight="1">
      <c r="A460" s="10"/>
      <c r="B460" s="169"/>
      <c r="C460" s="171"/>
      <c r="D460" s="173"/>
      <c r="E460" s="175"/>
      <c r="F460" s="177"/>
      <c r="G460" s="179"/>
      <c r="H460" s="8"/>
    </row>
    <row r="461" spans="1:8" ht="15.75" customHeight="1">
      <c r="A461" s="11"/>
      <c r="B461" s="12"/>
      <c r="C461" s="13"/>
      <c r="D461" s="111"/>
      <c r="E461" s="123"/>
      <c r="F461" s="17"/>
      <c r="G461" s="146">
        <f>IF(E461&gt;0,D461*E461,"")</f>
      </c>
      <c r="H461" s="8"/>
    </row>
    <row r="462" spans="1:8" ht="15.75" customHeight="1">
      <c r="A462" s="10"/>
      <c r="B462" s="169"/>
      <c r="C462" s="171"/>
      <c r="D462" s="173"/>
      <c r="E462" s="174"/>
      <c r="F462" s="176"/>
      <c r="G462" s="178"/>
      <c r="H462" s="8"/>
    </row>
    <row r="463" spans="1:8" ht="15.75" customHeight="1">
      <c r="A463" s="10"/>
      <c r="B463" s="169"/>
      <c r="C463" s="171"/>
      <c r="D463" s="173"/>
      <c r="E463" s="175"/>
      <c r="F463" s="177"/>
      <c r="G463" s="179"/>
      <c r="H463" s="8"/>
    </row>
    <row r="464" spans="1:8" ht="15.75" customHeight="1">
      <c r="A464" s="11"/>
      <c r="B464" s="12"/>
      <c r="C464" s="13"/>
      <c r="D464" s="111"/>
      <c r="E464" s="127"/>
      <c r="F464" s="47"/>
      <c r="G464" s="146">
        <f>IF(E464&gt;0,D464*E464,"")</f>
      </c>
      <c r="H464" s="8"/>
    </row>
    <row r="465" spans="1:8" ht="15.75" customHeight="1">
      <c r="A465" s="10"/>
      <c r="B465" s="169"/>
      <c r="C465" s="171"/>
      <c r="D465" s="173"/>
      <c r="E465" s="175"/>
      <c r="F465" s="177"/>
      <c r="G465" s="179"/>
      <c r="H465" s="8"/>
    </row>
    <row r="466" spans="1:8" ht="15.75" customHeight="1">
      <c r="A466" s="10"/>
      <c r="B466" s="169"/>
      <c r="C466" s="171"/>
      <c r="D466" s="173"/>
      <c r="E466" s="175"/>
      <c r="F466" s="177"/>
      <c r="G466" s="179"/>
      <c r="H466" s="8"/>
    </row>
    <row r="467" spans="1:8" ht="15.75" customHeight="1">
      <c r="A467" s="10"/>
      <c r="B467" s="44"/>
      <c r="C467" s="16"/>
      <c r="D467" s="107"/>
      <c r="E467" s="123"/>
      <c r="F467" s="17"/>
      <c r="G467" s="146">
        <f>IF(E467&gt;0,D467*E467,"")</f>
      </c>
      <c r="H467" s="8"/>
    </row>
    <row r="468" spans="1:8" ht="15.75" customHeight="1" thickBot="1">
      <c r="A468" s="48"/>
      <c r="B468" s="49"/>
      <c r="C468" s="50"/>
      <c r="D468" s="113"/>
      <c r="E468" s="129"/>
      <c r="F468" s="51"/>
      <c r="G468" s="152"/>
      <c r="H468" s="8"/>
    </row>
    <row r="469" spans="1:8" s="22" customFormat="1" ht="30" customHeight="1" thickBot="1">
      <c r="A469" s="52"/>
      <c r="B469" s="53" t="s">
        <v>307</v>
      </c>
      <c r="C469" s="54"/>
      <c r="D469" s="55"/>
      <c r="E469" s="130"/>
      <c r="F469" s="56"/>
      <c r="G469" s="151">
        <f>SUM(G401:G467)</f>
        <v>0</v>
      </c>
      <c r="H469" s="21"/>
    </row>
    <row r="470" spans="1:7" ht="15">
      <c r="A470" s="64"/>
      <c r="B470" s="65"/>
      <c r="C470" s="66"/>
      <c r="D470" s="67"/>
      <c r="E470" s="131"/>
      <c r="F470" s="68"/>
      <c r="G470" s="150"/>
    </row>
    <row r="471" spans="1:7" ht="15">
      <c r="A471" s="62"/>
      <c r="B471" s="23" t="s">
        <v>165</v>
      </c>
      <c r="C471" s="63"/>
      <c r="D471" s="109"/>
      <c r="E471" s="125"/>
      <c r="F471" s="69"/>
      <c r="G471" s="143"/>
    </row>
    <row r="472" spans="1:7" ht="15.75" thickBot="1">
      <c r="A472" s="60"/>
      <c r="B472" s="70"/>
      <c r="C472" s="61"/>
      <c r="D472" s="110"/>
      <c r="E472" s="126"/>
      <c r="F472" s="71"/>
      <c r="G472" s="145"/>
    </row>
    <row r="473" spans="1:7" ht="15">
      <c r="A473" s="10">
        <v>74</v>
      </c>
      <c r="B473" s="169" t="s">
        <v>166</v>
      </c>
      <c r="C473" s="171"/>
      <c r="D473" s="173"/>
      <c r="E473" s="175"/>
      <c r="F473" s="177"/>
      <c r="G473" s="179"/>
    </row>
    <row r="474" spans="1:7" ht="15">
      <c r="A474" s="10" t="s">
        <v>167</v>
      </c>
      <c r="B474" s="169"/>
      <c r="C474" s="171"/>
      <c r="D474" s="173"/>
      <c r="E474" s="175"/>
      <c r="F474" s="177"/>
      <c r="G474" s="179"/>
    </row>
    <row r="475" spans="1:7" ht="15">
      <c r="A475" s="11"/>
      <c r="B475" s="12" t="s">
        <v>15</v>
      </c>
      <c r="C475" s="13" t="s">
        <v>57</v>
      </c>
      <c r="D475" s="111">
        <v>22302</v>
      </c>
      <c r="E475" s="127"/>
      <c r="F475" s="47"/>
      <c r="G475" s="146">
        <f>IF(E475&gt;0,D475*E475,"")</f>
      </c>
    </row>
    <row r="476" spans="1:7" ht="15">
      <c r="A476" s="9">
        <v>75</v>
      </c>
      <c r="B476" s="168" t="s">
        <v>168</v>
      </c>
      <c r="C476" s="170"/>
      <c r="D476" s="172"/>
      <c r="E476" s="175"/>
      <c r="F476" s="177"/>
      <c r="G476" s="179"/>
    </row>
    <row r="477" spans="1:7" ht="15">
      <c r="A477" s="10" t="s">
        <v>169</v>
      </c>
      <c r="B477" s="169"/>
      <c r="C477" s="171"/>
      <c r="D477" s="173"/>
      <c r="E477" s="175"/>
      <c r="F477" s="177"/>
      <c r="G477" s="179"/>
    </row>
    <row r="478" spans="1:7" ht="15">
      <c r="A478" s="11"/>
      <c r="B478" s="12" t="s">
        <v>15</v>
      </c>
      <c r="C478" s="13" t="s">
        <v>22</v>
      </c>
      <c r="D478" s="111">
        <v>105</v>
      </c>
      <c r="E478" s="123"/>
      <c r="F478" s="17"/>
      <c r="G478" s="146">
        <f>IF(E478&gt;0,D478*E478,"")</f>
      </c>
    </row>
    <row r="479" spans="1:7" ht="15">
      <c r="A479" s="9">
        <v>76</v>
      </c>
      <c r="B479" s="168" t="s">
        <v>170</v>
      </c>
      <c r="C479" s="170"/>
      <c r="D479" s="172"/>
      <c r="E479" s="174"/>
      <c r="F479" s="176"/>
      <c r="G479" s="178"/>
    </row>
    <row r="480" spans="1:7" ht="15">
      <c r="A480" s="10" t="s">
        <v>171</v>
      </c>
      <c r="B480" s="169"/>
      <c r="C480" s="171"/>
      <c r="D480" s="173"/>
      <c r="E480" s="175"/>
      <c r="F480" s="177"/>
      <c r="G480" s="179"/>
    </row>
    <row r="481" spans="1:7" ht="15">
      <c r="A481" s="11"/>
      <c r="B481" s="12" t="s">
        <v>15</v>
      </c>
      <c r="C481" s="13" t="s">
        <v>36</v>
      </c>
      <c r="D481" s="111">
        <v>21</v>
      </c>
      <c r="E481" s="127"/>
      <c r="F481" s="47"/>
      <c r="G481" s="146">
        <f>IF(E481&gt;0,D481*E481,"")</f>
      </c>
    </row>
    <row r="482" spans="1:7" ht="15">
      <c r="A482" s="9">
        <v>77</v>
      </c>
      <c r="B482" s="168" t="s">
        <v>172</v>
      </c>
      <c r="C482" s="170"/>
      <c r="D482" s="172"/>
      <c r="E482" s="175"/>
      <c r="F482" s="177"/>
      <c r="G482" s="179"/>
    </row>
    <row r="483" spans="1:7" ht="15">
      <c r="A483" s="10" t="s">
        <v>173</v>
      </c>
      <c r="B483" s="169"/>
      <c r="C483" s="171"/>
      <c r="D483" s="173"/>
      <c r="E483" s="175"/>
      <c r="F483" s="177"/>
      <c r="G483" s="179"/>
    </row>
    <row r="484" spans="1:7" ht="15">
      <c r="A484" s="11"/>
      <c r="B484" s="12" t="s">
        <v>15</v>
      </c>
      <c r="C484" s="13" t="s">
        <v>22</v>
      </c>
      <c r="D484" s="111">
        <v>87.5</v>
      </c>
      <c r="E484" s="123"/>
      <c r="F484" s="17"/>
      <c r="G484" s="146">
        <f>IF(E484&gt;0,D484*E484,"")</f>
      </c>
    </row>
    <row r="485" spans="1:7" ht="15">
      <c r="A485" s="9">
        <v>78</v>
      </c>
      <c r="B485" s="168" t="s">
        <v>174</v>
      </c>
      <c r="C485" s="170"/>
      <c r="D485" s="172"/>
      <c r="E485" s="174"/>
      <c r="F485" s="176"/>
      <c r="G485" s="178"/>
    </row>
    <row r="486" spans="1:7" ht="15">
      <c r="A486" s="10" t="s">
        <v>175</v>
      </c>
      <c r="B486" s="169"/>
      <c r="C486" s="171"/>
      <c r="D486" s="173"/>
      <c r="E486" s="175"/>
      <c r="F486" s="177"/>
      <c r="G486" s="179"/>
    </row>
    <row r="487" spans="1:7" ht="15">
      <c r="A487" s="11"/>
      <c r="B487" s="12" t="s">
        <v>15</v>
      </c>
      <c r="C487" s="13" t="s">
        <v>36</v>
      </c>
      <c r="D487" s="111">
        <v>10</v>
      </c>
      <c r="E487" s="127"/>
      <c r="F487" s="47"/>
      <c r="G487" s="146">
        <f>IF(E487&gt;0,D487*E487,"")</f>
      </c>
    </row>
    <row r="488" spans="1:7" ht="15">
      <c r="A488" s="9">
        <v>79</v>
      </c>
      <c r="B488" s="168" t="s">
        <v>176</v>
      </c>
      <c r="C488" s="170"/>
      <c r="D488" s="172"/>
      <c r="E488" s="175"/>
      <c r="F488" s="177"/>
      <c r="G488" s="179"/>
    </row>
    <row r="489" spans="1:7" ht="15">
      <c r="A489" s="10" t="s">
        <v>177</v>
      </c>
      <c r="B489" s="169"/>
      <c r="C489" s="171"/>
      <c r="D489" s="173"/>
      <c r="E489" s="175"/>
      <c r="F489" s="177"/>
      <c r="G489" s="179"/>
    </row>
    <row r="490" spans="1:7" ht="15">
      <c r="A490" s="11"/>
      <c r="B490" s="12" t="s">
        <v>15</v>
      </c>
      <c r="C490" s="13" t="s">
        <v>36</v>
      </c>
      <c r="D490" s="111">
        <v>15</v>
      </c>
      <c r="E490" s="123"/>
      <c r="F490" s="17"/>
      <c r="G490" s="146">
        <f>IF(E490&gt;0,D490*E490,"")</f>
      </c>
    </row>
    <row r="491" spans="1:7" ht="15">
      <c r="A491" s="9">
        <v>80</v>
      </c>
      <c r="B491" s="168" t="s">
        <v>178</v>
      </c>
      <c r="C491" s="170"/>
      <c r="D491" s="172"/>
      <c r="E491" s="174"/>
      <c r="F491" s="176"/>
      <c r="G491" s="178"/>
    </row>
    <row r="492" spans="1:7" ht="15">
      <c r="A492" s="10" t="s">
        <v>179</v>
      </c>
      <c r="B492" s="169"/>
      <c r="C492" s="171"/>
      <c r="D492" s="173"/>
      <c r="E492" s="175"/>
      <c r="F492" s="177"/>
      <c r="G492" s="179"/>
    </row>
    <row r="493" spans="1:7" ht="15">
      <c r="A493" s="11"/>
      <c r="B493" s="12" t="s">
        <v>15</v>
      </c>
      <c r="C493" s="13" t="s">
        <v>36</v>
      </c>
      <c r="D493" s="111">
        <v>6</v>
      </c>
      <c r="E493" s="127"/>
      <c r="F493" s="47"/>
      <c r="G493" s="146">
        <f>IF(E493&gt;0,D493*E493,"")</f>
      </c>
    </row>
    <row r="494" spans="1:7" ht="15">
      <c r="A494" s="9">
        <v>81</v>
      </c>
      <c r="B494" s="168" t="s">
        <v>180</v>
      </c>
      <c r="C494" s="170"/>
      <c r="D494" s="172"/>
      <c r="E494" s="175"/>
      <c r="F494" s="177"/>
      <c r="G494" s="179"/>
    </row>
    <row r="495" spans="1:7" ht="15">
      <c r="A495" s="10" t="s">
        <v>181</v>
      </c>
      <c r="B495" s="169"/>
      <c r="C495" s="171"/>
      <c r="D495" s="173"/>
      <c r="E495" s="175"/>
      <c r="F495" s="177"/>
      <c r="G495" s="179"/>
    </row>
    <row r="496" spans="1:7" ht="15">
      <c r="A496" s="11"/>
      <c r="B496" s="12" t="s">
        <v>15</v>
      </c>
      <c r="C496" s="13" t="s">
        <v>36</v>
      </c>
      <c r="D496" s="111">
        <v>2</v>
      </c>
      <c r="E496" s="123"/>
      <c r="F496" s="17"/>
      <c r="G496" s="146">
        <f>IF(E496&gt;0,D496*E496,"")</f>
      </c>
    </row>
    <row r="497" spans="1:7" ht="15">
      <c r="A497" s="9">
        <v>82</v>
      </c>
      <c r="B497" s="168" t="s">
        <v>182</v>
      </c>
      <c r="C497" s="170"/>
      <c r="D497" s="172"/>
      <c r="E497" s="174"/>
      <c r="F497" s="176"/>
      <c r="G497" s="178"/>
    </row>
    <row r="498" spans="1:7" ht="15">
      <c r="A498" s="10" t="s">
        <v>183</v>
      </c>
      <c r="B498" s="169"/>
      <c r="C498" s="171"/>
      <c r="D498" s="173"/>
      <c r="E498" s="175"/>
      <c r="F498" s="177"/>
      <c r="G498" s="179"/>
    </row>
    <row r="499" spans="1:7" ht="15">
      <c r="A499" s="11"/>
      <c r="B499" s="12" t="s">
        <v>15</v>
      </c>
      <c r="C499" s="13" t="s">
        <v>36</v>
      </c>
      <c r="D499" s="111">
        <v>3</v>
      </c>
      <c r="E499" s="127"/>
      <c r="F499" s="47"/>
      <c r="G499" s="146">
        <f>IF(E499&gt;0,D499*E499,"")</f>
      </c>
    </row>
    <row r="500" spans="1:7" ht="15">
      <c r="A500" s="9">
        <v>83</v>
      </c>
      <c r="B500" s="168" t="s">
        <v>184</v>
      </c>
      <c r="C500" s="170"/>
      <c r="D500" s="172"/>
      <c r="E500" s="175"/>
      <c r="F500" s="177"/>
      <c r="G500" s="179"/>
    </row>
    <row r="501" spans="1:7" ht="15">
      <c r="A501" s="10" t="s">
        <v>185</v>
      </c>
      <c r="B501" s="169"/>
      <c r="C501" s="171"/>
      <c r="D501" s="173"/>
      <c r="E501" s="175"/>
      <c r="F501" s="177"/>
      <c r="G501" s="179"/>
    </row>
    <row r="502" spans="1:7" ht="15">
      <c r="A502" s="11"/>
      <c r="B502" s="12" t="s">
        <v>15</v>
      </c>
      <c r="C502" s="13" t="s">
        <v>27</v>
      </c>
      <c r="D502" s="111">
        <v>294</v>
      </c>
      <c r="E502" s="123"/>
      <c r="F502" s="17"/>
      <c r="G502" s="146">
        <f>IF(E502&gt;0,D502*E502,"")</f>
      </c>
    </row>
    <row r="503" spans="1:7" ht="15">
      <c r="A503" s="9">
        <v>84</v>
      </c>
      <c r="B503" s="168" t="s">
        <v>186</v>
      </c>
      <c r="C503" s="170"/>
      <c r="D503" s="172"/>
      <c r="E503" s="174"/>
      <c r="F503" s="176"/>
      <c r="G503" s="178"/>
    </row>
    <row r="504" spans="1:7" ht="15">
      <c r="A504" s="10" t="s">
        <v>187</v>
      </c>
      <c r="B504" s="169" t="s">
        <v>188</v>
      </c>
      <c r="C504" s="171"/>
      <c r="D504" s="173"/>
      <c r="E504" s="175"/>
      <c r="F504" s="177"/>
      <c r="G504" s="179"/>
    </row>
    <row r="505" spans="1:7" ht="15">
      <c r="A505" s="11"/>
      <c r="B505" s="12" t="s">
        <v>15</v>
      </c>
      <c r="C505" s="13" t="s">
        <v>57</v>
      </c>
      <c r="D505" s="111">
        <v>22302</v>
      </c>
      <c r="E505" s="127"/>
      <c r="F505" s="47"/>
      <c r="G505" s="146">
        <f>IF(E505&gt;0,D505*E505,"")</f>
      </c>
    </row>
    <row r="506" spans="1:7" ht="15">
      <c r="A506" s="9">
        <v>85</v>
      </c>
      <c r="B506" s="168" t="s">
        <v>189</v>
      </c>
      <c r="C506" s="170"/>
      <c r="D506" s="172"/>
      <c r="E506" s="175"/>
      <c r="F506" s="177"/>
      <c r="G506" s="179"/>
    </row>
    <row r="507" spans="1:7" ht="15">
      <c r="A507" s="10" t="s">
        <v>190</v>
      </c>
      <c r="B507" s="169"/>
      <c r="C507" s="171"/>
      <c r="D507" s="173"/>
      <c r="E507" s="175"/>
      <c r="F507" s="177"/>
      <c r="G507" s="179"/>
    </row>
    <row r="508" spans="1:7" ht="15">
      <c r="A508" s="11"/>
      <c r="B508" s="12" t="s">
        <v>15</v>
      </c>
      <c r="C508" s="13" t="s">
        <v>22</v>
      </c>
      <c r="D508" s="111">
        <v>5015</v>
      </c>
      <c r="E508" s="132"/>
      <c r="F508" s="47"/>
      <c r="G508" s="146">
        <f>IF(E508&gt;0,D508*E508,"")</f>
      </c>
    </row>
    <row r="509" spans="1:7" ht="15">
      <c r="A509" s="85">
        <v>86</v>
      </c>
      <c r="B509" s="162" t="s">
        <v>191</v>
      </c>
      <c r="C509" s="163"/>
      <c r="D509" s="164"/>
      <c r="E509" s="165"/>
      <c r="F509" s="190"/>
      <c r="G509" s="191"/>
    </row>
    <row r="510" spans="1:7" ht="15">
      <c r="A510" s="9" t="s">
        <v>192</v>
      </c>
      <c r="B510" s="168"/>
      <c r="C510" s="170"/>
      <c r="D510" s="172"/>
      <c r="E510" s="174"/>
      <c r="F510" s="176"/>
      <c r="G510" s="178"/>
    </row>
    <row r="511" spans="1:7" ht="15">
      <c r="A511" s="11"/>
      <c r="B511" s="12" t="s">
        <v>15</v>
      </c>
      <c r="C511" s="13" t="s">
        <v>27</v>
      </c>
      <c r="D511" s="111">
        <v>90.78</v>
      </c>
      <c r="E511" s="127"/>
      <c r="F511" s="47"/>
      <c r="G511" s="146">
        <f>IF(E511&gt;0,D511*E511,"")</f>
      </c>
    </row>
    <row r="512" spans="1:7" ht="15">
      <c r="A512" s="9">
        <v>87</v>
      </c>
      <c r="B512" s="168" t="s">
        <v>193</v>
      </c>
      <c r="C512" s="170"/>
      <c r="D512" s="172"/>
      <c r="E512" s="175"/>
      <c r="F512" s="177"/>
      <c r="G512" s="179"/>
    </row>
    <row r="513" spans="1:7" ht="15">
      <c r="A513" s="10" t="s">
        <v>194</v>
      </c>
      <c r="B513" s="169"/>
      <c r="C513" s="171"/>
      <c r="D513" s="173"/>
      <c r="E513" s="175"/>
      <c r="F513" s="177"/>
      <c r="G513" s="179"/>
    </row>
    <row r="514" spans="1:7" ht="15">
      <c r="A514" s="11"/>
      <c r="B514" s="12" t="s">
        <v>15</v>
      </c>
      <c r="C514" s="13" t="s">
        <v>36</v>
      </c>
      <c r="D514" s="111">
        <v>6</v>
      </c>
      <c r="E514" s="123"/>
      <c r="F514" s="17"/>
      <c r="G514" s="146">
        <f>IF(E514&gt;0,D514*E514,"")</f>
      </c>
    </row>
    <row r="515" spans="1:7" ht="15">
      <c r="A515" s="9">
        <v>88</v>
      </c>
      <c r="B515" s="168" t="s">
        <v>195</v>
      </c>
      <c r="C515" s="170"/>
      <c r="D515" s="172"/>
      <c r="E515" s="174"/>
      <c r="F515" s="176"/>
      <c r="G515" s="178"/>
    </row>
    <row r="516" spans="1:7" ht="15">
      <c r="A516" s="10" t="s">
        <v>196</v>
      </c>
      <c r="B516" s="169"/>
      <c r="C516" s="171"/>
      <c r="D516" s="173"/>
      <c r="E516" s="175"/>
      <c r="F516" s="177"/>
      <c r="G516" s="179"/>
    </row>
    <row r="517" spans="1:7" ht="15">
      <c r="A517" s="11"/>
      <c r="B517" s="12" t="s">
        <v>15</v>
      </c>
      <c r="C517" s="13" t="s">
        <v>36</v>
      </c>
      <c r="D517" s="111">
        <v>25</v>
      </c>
      <c r="E517" s="127"/>
      <c r="F517" s="47"/>
      <c r="G517" s="146">
        <f>IF(E517&gt;0,D517*E517,"")</f>
      </c>
    </row>
    <row r="518" spans="1:7" ht="15">
      <c r="A518" s="9">
        <v>89</v>
      </c>
      <c r="B518" s="168" t="s">
        <v>197</v>
      </c>
      <c r="C518" s="170"/>
      <c r="D518" s="172"/>
      <c r="E518" s="175"/>
      <c r="F518" s="177"/>
      <c r="G518" s="179"/>
    </row>
    <row r="519" spans="1:7" ht="15">
      <c r="A519" s="10" t="s">
        <v>198</v>
      </c>
      <c r="B519" s="169"/>
      <c r="C519" s="171"/>
      <c r="D519" s="173"/>
      <c r="E519" s="175"/>
      <c r="F519" s="177"/>
      <c r="G519" s="179"/>
    </row>
    <row r="520" spans="1:7" ht="15">
      <c r="A520" s="11"/>
      <c r="B520" s="12" t="s">
        <v>15</v>
      </c>
      <c r="C520" s="13" t="s">
        <v>36</v>
      </c>
      <c r="D520" s="111">
        <v>25</v>
      </c>
      <c r="E520" s="123"/>
      <c r="F520" s="17"/>
      <c r="G520" s="146">
        <f>IF(E520&gt;0,D520*E520,"")</f>
      </c>
    </row>
    <row r="521" spans="1:7" ht="15">
      <c r="A521" s="9">
        <v>90</v>
      </c>
      <c r="B521" s="168" t="s">
        <v>199</v>
      </c>
      <c r="C521" s="170"/>
      <c r="D521" s="172"/>
      <c r="E521" s="174"/>
      <c r="F521" s="176"/>
      <c r="G521" s="178"/>
    </row>
    <row r="522" spans="1:7" ht="15">
      <c r="A522" s="10" t="s">
        <v>200</v>
      </c>
      <c r="B522" s="169"/>
      <c r="C522" s="171"/>
      <c r="D522" s="173"/>
      <c r="E522" s="175"/>
      <c r="F522" s="177"/>
      <c r="G522" s="179"/>
    </row>
    <row r="523" spans="1:7" ht="15">
      <c r="A523" s="11"/>
      <c r="B523" s="12" t="s">
        <v>15</v>
      </c>
      <c r="C523" s="13" t="s">
        <v>22</v>
      </c>
      <c r="D523" s="111">
        <v>468</v>
      </c>
      <c r="E523" s="127"/>
      <c r="F523" s="47"/>
      <c r="G523" s="146">
        <f>IF(E523&gt;0,D523*E523,"")</f>
      </c>
    </row>
    <row r="524" spans="1:7" ht="15">
      <c r="A524" s="9">
        <v>91</v>
      </c>
      <c r="B524" s="168" t="s">
        <v>308</v>
      </c>
      <c r="C524" s="170"/>
      <c r="D524" s="172"/>
      <c r="E524" s="175"/>
      <c r="F524" s="177"/>
      <c r="G524" s="179"/>
    </row>
    <row r="525" spans="1:7" ht="15">
      <c r="A525" s="10" t="s">
        <v>201</v>
      </c>
      <c r="B525" s="169"/>
      <c r="C525" s="171"/>
      <c r="D525" s="173"/>
      <c r="E525" s="175"/>
      <c r="F525" s="177"/>
      <c r="G525" s="179"/>
    </row>
    <row r="526" spans="1:7" ht="15">
      <c r="A526" s="11"/>
      <c r="B526" s="12" t="s">
        <v>15</v>
      </c>
      <c r="C526" s="13" t="s">
        <v>22</v>
      </c>
      <c r="D526" s="111">
        <v>120.9</v>
      </c>
      <c r="E526" s="123"/>
      <c r="F526" s="17"/>
      <c r="G526" s="146">
        <f>IF(E526&gt;0,D526*E526,"")</f>
      </c>
    </row>
    <row r="527" spans="1:7" ht="15">
      <c r="A527" s="9">
        <v>92</v>
      </c>
      <c r="B527" s="168" t="s">
        <v>202</v>
      </c>
      <c r="C527" s="170"/>
      <c r="D527" s="172"/>
      <c r="E527" s="174"/>
      <c r="F527" s="176"/>
      <c r="G527" s="178"/>
    </row>
    <row r="528" spans="1:7" ht="15">
      <c r="A528" s="10" t="s">
        <v>203</v>
      </c>
      <c r="B528" s="169"/>
      <c r="C528" s="171"/>
      <c r="D528" s="173"/>
      <c r="E528" s="175"/>
      <c r="F528" s="177"/>
      <c r="G528" s="179"/>
    </row>
    <row r="529" spans="1:7" ht="15">
      <c r="A529" s="11"/>
      <c r="B529" s="12" t="s">
        <v>15</v>
      </c>
      <c r="C529" s="13" t="s">
        <v>57</v>
      </c>
      <c r="D529" s="111">
        <v>22302</v>
      </c>
      <c r="E529" s="127"/>
      <c r="F529" s="47"/>
      <c r="G529" s="146">
        <f>IF(E529&gt;0,D529*E529,"")</f>
      </c>
    </row>
    <row r="530" spans="1:7" ht="15">
      <c r="A530" s="9">
        <v>93</v>
      </c>
      <c r="B530" s="168" t="s">
        <v>204</v>
      </c>
      <c r="C530" s="170"/>
      <c r="D530" s="172"/>
      <c r="E530" s="174"/>
      <c r="F530" s="176"/>
      <c r="G530" s="178"/>
    </row>
    <row r="531" spans="1:7" ht="15">
      <c r="A531" s="10" t="s">
        <v>205</v>
      </c>
      <c r="B531" s="169"/>
      <c r="C531" s="171"/>
      <c r="D531" s="173"/>
      <c r="E531" s="175"/>
      <c r="F531" s="177"/>
      <c r="G531" s="179"/>
    </row>
    <row r="532" spans="1:7" ht="15.75" thickBot="1">
      <c r="A532" s="11"/>
      <c r="B532" s="12" t="s">
        <v>15</v>
      </c>
      <c r="C532" s="13" t="s">
        <v>36</v>
      </c>
      <c r="D532" s="111">
        <v>21</v>
      </c>
      <c r="E532" s="127"/>
      <c r="F532" s="47"/>
      <c r="G532" s="146">
        <f>IF(E532&gt;0,D532*E532,"")</f>
      </c>
    </row>
    <row r="533" spans="1:8" ht="33.75" customHeight="1" thickBot="1" thickTop="1">
      <c r="A533" s="10"/>
      <c r="B533" s="20" t="s">
        <v>356</v>
      </c>
      <c r="C533" s="14"/>
      <c r="D533" s="112"/>
      <c r="E533" s="128"/>
      <c r="F533" s="15"/>
      <c r="G533" s="147"/>
      <c r="H533" s="8"/>
    </row>
    <row r="534" spans="1:8" ht="15.75" customHeight="1" thickTop="1">
      <c r="A534" s="10"/>
      <c r="B534" s="169"/>
      <c r="C534" s="171"/>
      <c r="D534" s="173"/>
      <c r="E534" s="175"/>
      <c r="F534" s="177"/>
      <c r="G534" s="179"/>
      <c r="H534" s="8"/>
    </row>
    <row r="535" spans="1:8" ht="15.75" customHeight="1">
      <c r="A535" s="10"/>
      <c r="B535" s="169"/>
      <c r="C535" s="171"/>
      <c r="D535" s="173"/>
      <c r="E535" s="175"/>
      <c r="F535" s="177"/>
      <c r="G535" s="179"/>
      <c r="H535" s="8"/>
    </row>
    <row r="536" spans="1:8" ht="15.75" customHeight="1">
      <c r="A536" s="11"/>
      <c r="B536" s="12"/>
      <c r="C536" s="13"/>
      <c r="D536" s="111"/>
      <c r="E536" s="123"/>
      <c r="F536" s="17"/>
      <c r="G536" s="146">
        <f>IF(E536&gt;0,D536*E536,"")</f>
      </c>
      <c r="H536" s="8"/>
    </row>
    <row r="537" spans="1:8" ht="15.75" customHeight="1">
      <c r="A537" s="10"/>
      <c r="B537" s="169"/>
      <c r="C537" s="171"/>
      <c r="D537" s="173"/>
      <c r="E537" s="174"/>
      <c r="F537" s="176"/>
      <c r="G537" s="178"/>
      <c r="H537" s="8"/>
    </row>
    <row r="538" spans="1:8" ht="15.75" customHeight="1">
      <c r="A538" s="10"/>
      <c r="B538" s="169"/>
      <c r="C538" s="171"/>
      <c r="D538" s="173"/>
      <c r="E538" s="175"/>
      <c r="F538" s="177"/>
      <c r="G538" s="179"/>
      <c r="H538" s="8"/>
    </row>
    <row r="539" spans="1:8" ht="15.75" customHeight="1">
      <c r="A539" s="11"/>
      <c r="B539" s="12"/>
      <c r="C539" s="13"/>
      <c r="D539" s="111"/>
      <c r="E539" s="127"/>
      <c r="F539" s="47"/>
      <c r="G539" s="146">
        <f>IF(E539&gt;0,D539*E539,"")</f>
      </c>
      <c r="H539" s="8"/>
    </row>
    <row r="540" spans="1:8" ht="15.75" customHeight="1">
      <c r="A540" s="10"/>
      <c r="B540" s="169"/>
      <c r="C540" s="171"/>
      <c r="D540" s="173"/>
      <c r="E540" s="174"/>
      <c r="F540" s="176"/>
      <c r="G540" s="178"/>
      <c r="H540" s="8"/>
    </row>
    <row r="541" spans="1:8" ht="15.75" customHeight="1">
      <c r="A541" s="10"/>
      <c r="B541" s="169"/>
      <c r="C541" s="171"/>
      <c r="D541" s="173"/>
      <c r="E541" s="175"/>
      <c r="F541" s="177"/>
      <c r="G541" s="179"/>
      <c r="H541" s="8"/>
    </row>
    <row r="542" spans="1:8" ht="15.75" customHeight="1">
      <c r="A542" s="11"/>
      <c r="B542" s="12"/>
      <c r="C542" s="13"/>
      <c r="D542" s="111"/>
      <c r="E542" s="127"/>
      <c r="F542" s="47"/>
      <c r="G542" s="146">
        <f>IF(E542&gt;0,D542*E542,"")</f>
      </c>
      <c r="H542" s="8"/>
    </row>
    <row r="543" spans="1:8" ht="15.75" customHeight="1">
      <c r="A543" s="10"/>
      <c r="B543" s="169"/>
      <c r="C543" s="171"/>
      <c r="D543" s="173"/>
      <c r="E543" s="174"/>
      <c r="F543" s="176"/>
      <c r="G543" s="178"/>
      <c r="H543" s="8"/>
    </row>
    <row r="544" spans="1:8" ht="15.75" customHeight="1">
      <c r="A544" s="10"/>
      <c r="B544" s="169"/>
      <c r="C544" s="171"/>
      <c r="D544" s="173"/>
      <c r="E544" s="175"/>
      <c r="F544" s="177"/>
      <c r="G544" s="179"/>
      <c r="H544" s="8"/>
    </row>
    <row r="545" spans="1:8" ht="15.75" customHeight="1">
      <c r="A545" s="11"/>
      <c r="B545" s="12"/>
      <c r="C545" s="13"/>
      <c r="D545" s="111"/>
      <c r="E545" s="127"/>
      <c r="F545" s="47"/>
      <c r="G545" s="146">
        <f>IF(E545&gt;0,D545*E545,"")</f>
      </c>
      <c r="H545" s="8"/>
    </row>
    <row r="546" spans="1:8" ht="15.75" customHeight="1">
      <c r="A546" s="10"/>
      <c r="B546" s="169"/>
      <c r="C546" s="171"/>
      <c r="D546" s="173"/>
      <c r="E546" s="174"/>
      <c r="F546" s="176"/>
      <c r="G546" s="178"/>
      <c r="H546" s="8"/>
    </row>
    <row r="547" spans="1:8" ht="15.75" customHeight="1">
      <c r="A547" s="10"/>
      <c r="B547" s="169"/>
      <c r="C547" s="171"/>
      <c r="D547" s="173"/>
      <c r="E547" s="175"/>
      <c r="F547" s="177"/>
      <c r="G547" s="179"/>
      <c r="H547" s="8"/>
    </row>
    <row r="548" spans="1:8" ht="15.75" customHeight="1">
      <c r="A548" s="11"/>
      <c r="B548" s="12"/>
      <c r="C548" s="13"/>
      <c r="D548" s="111"/>
      <c r="E548" s="127"/>
      <c r="F548" s="47"/>
      <c r="G548" s="146">
        <f>IF(E548&gt;0,D548*E548,"")</f>
      </c>
      <c r="H548" s="8"/>
    </row>
    <row r="549" spans="1:8" ht="15.75" customHeight="1">
      <c r="A549" s="10"/>
      <c r="B549" s="169"/>
      <c r="C549" s="171"/>
      <c r="D549" s="173"/>
      <c r="E549" s="174"/>
      <c r="F549" s="176"/>
      <c r="G549" s="178"/>
      <c r="H549" s="8"/>
    </row>
    <row r="550" spans="1:8" ht="15.75" customHeight="1">
      <c r="A550" s="10"/>
      <c r="B550" s="169"/>
      <c r="C550" s="171"/>
      <c r="D550" s="173"/>
      <c r="E550" s="175"/>
      <c r="F550" s="177"/>
      <c r="G550" s="179"/>
      <c r="H550" s="8"/>
    </row>
    <row r="551" spans="1:8" ht="15.75" customHeight="1">
      <c r="A551" s="11"/>
      <c r="B551" s="12"/>
      <c r="C551" s="13"/>
      <c r="D551" s="111"/>
      <c r="E551" s="127"/>
      <c r="F551" s="47"/>
      <c r="G551" s="146">
        <f>IF(E551&gt;0,D551*E551,"")</f>
      </c>
      <c r="H551" s="8"/>
    </row>
    <row r="552" spans="1:8" ht="15.75" customHeight="1">
      <c r="A552" s="10"/>
      <c r="B552" s="169"/>
      <c r="C552" s="171"/>
      <c r="D552" s="173"/>
      <c r="E552" s="175"/>
      <c r="F552" s="177"/>
      <c r="G552" s="179"/>
      <c r="H552" s="8"/>
    </row>
    <row r="553" spans="1:8" ht="15.75" customHeight="1">
      <c r="A553" s="10"/>
      <c r="B553" s="169"/>
      <c r="C553" s="171"/>
      <c r="D553" s="173"/>
      <c r="E553" s="175"/>
      <c r="F553" s="177"/>
      <c r="G553" s="179"/>
      <c r="H553" s="8"/>
    </row>
    <row r="554" spans="1:8" ht="15.75" customHeight="1">
      <c r="A554" s="11"/>
      <c r="B554" s="12"/>
      <c r="C554" s="13"/>
      <c r="D554" s="111"/>
      <c r="E554" s="123"/>
      <c r="F554" s="17"/>
      <c r="G554" s="146">
        <f>IF(E554&gt;0,D554*E554,"")</f>
      </c>
      <c r="H554" s="8"/>
    </row>
    <row r="555" spans="1:8" ht="15.75" customHeight="1">
      <c r="A555" s="10"/>
      <c r="B555" s="169"/>
      <c r="C555" s="171"/>
      <c r="D555" s="173"/>
      <c r="E555" s="174"/>
      <c r="F555" s="176"/>
      <c r="G555" s="178"/>
      <c r="H555" s="8"/>
    </row>
    <row r="556" spans="1:8" ht="15.75" customHeight="1">
      <c r="A556" s="10"/>
      <c r="B556" s="169"/>
      <c r="C556" s="171"/>
      <c r="D556" s="173"/>
      <c r="E556" s="175"/>
      <c r="F556" s="177"/>
      <c r="G556" s="179"/>
      <c r="H556" s="8"/>
    </row>
    <row r="557" spans="1:8" ht="15.75" customHeight="1">
      <c r="A557" s="11"/>
      <c r="B557" s="12"/>
      <c r="C557" s="13"/>
      <c r="D557" s="111"/>
      <c r="E557" s="127"/>
      <c r="F557" s="47"/>
      <c r="G557" s="146">
        <f>IF(E557&gt;0,D557*E557,"")</f>
      </c>
      <c r="H557" s="8"/>
    </row>
    <row r="558" spans="1:8" ht="15.75" customHeight="1">
      <c r="A558" s="10"/>
      <c r="B558" s="169"/>
      <c r="C558" s="171"/>
      <c r="D558" s="173"/>
      <c r="E558" s="175"/>
      <c r="F558" s="177"/>
      <c r="G558" s="179"/>
      <c r="H558" s="8"/>
    </row>
    <row r="559" spans="1:8" ht="15.75" customHeight="1">
      <c r="A559" s="10"/>
      <c r="B559" s="169"/>
      <c r="C559" s="171"/>
      <c r="D559" s="173"/>
      <c r="E559" s="175"/>
      <c r="F559" s="177"/>
      <c r="G559" s="179"/>
      <c r="H559" s="8"/>
    </row>
    <row r="560" spans="1:8" ht="15.75" customHeight="1">
      <c r="A560" s="11"/>
      <c r="B560" s="12"/>
      <c r="C560" s="13"/>
      <c r="D560" s="111"/>
      <c r="E560" s="123"/>
      <c r="F560" s="17"/>
      <c r="G560" s="146">
        <f>IF(E560&gt;0,D560*E560,"")</f>
      </c>
      <c r="H560" s="8"/>
    </row>
    <row r="561" spans="1:8" ht="15.75" customHeight="1">
      <c r="A561" s="10"/>
      <c r="B561" s="169"/>
      <c r="C561" s="171"/>
      <c r="D561" s="173"/>
      <c r="E561" s="174"/>
      <c r="F561" s="176"/>
      <c r="G561" s="178"/>
      <c r="H561" s="8"/>
    </row>
    <row r="562" spans="1:8" ht="15.75" customHeight="1">
      <c r="A562" s="10"/>
      <c r="B562" s="169"/>
      <c r="C562" s="171"/>
      <c r="D562" s="173"/>
      <c r="E562" s="175"/>
      <c r="F562" s="177"/>
      <c r="G562" s="179"/>
      <c r="H562" s="8"/>
    </row>
    <row r="563" spans="1:8" ht="15.75" customHeight="1">
      <c r="A563" s="11"/>
      <c r="B563" s="12"/>
      <c r="C563" s="13"/>
      <c r="D563" s="111"/>
      <c r="E563" s="127"/>
      <c r="F563" s="47"/>
      <c r="G563" s="146">
        <f>IF(E563&gt;0,D563*E563,"")</f>
      </c>
      <c r="H563" s="8"/>
    </row>
    <row r="564" spans="1:8" ht="15.75" customHeight="1">
      <c r="A564" s="10"/>
      <c r="B564" s="169"/>
      <c r="C564" s="171"/>
      <c r="D564" s="173"/>
      <c r="E564" s="175"/>
      <c r="F564" s="177"/>
      <c r="G564" s="179"/>
      <c r="H564" s="8"/>
    </row>
    <row r="565" spans="1:8" ht="15.75" customHeight="1">
      <c r="A565" s="10"/>
      <c r="B565" s="169"/>
      <c r="C565" s="171"/>
      <c r="D565" s="173"/>
      <c r="E565" s="175"/>
      <c r="F565" s="177"/>
      <c r="G565" s="179"/>
      <c r="H565" s="8"/>
    </row>
    <row r="566" spans="1:8" ht="15.75" customHeight="1">
      <c r="A566" s="11"/>
      <c r="B566" s="12"/>
      <c r="C566" s="13"/>
      <c r="D566" s="111"/>
      <c r="E566" s="123"/>
      <c r="F566" s="17"/>
      <c r="G566" s="146">
        <f>IF(E566&gt;0,D566*E566,"")</f>
      </c>
      <c r="H566" s="8"/>
    </row>
    <row r="567" spans="1:8" ht="15.75" customHeight="1">
      <c r="A567" s="10"/>
      <c r="B567" s="169"/>
      <c r="C567" s="171"/>
      <c r="D567" s="173"/>
      <c r="E567" s="174"/>
      <c r="F567" s="176"/>
      <c r="G567" s="178"/>
      <c r="H567" s="8"/>
    </row>
    <row r="568" spans="1:8" ht="15.75" customHeight="1">
      <c r="A568" s="10"/>
      <c r="B568" s="169"/>
      <c r="C568" s="171"/>
      <c r="D568" s="173"/>
      <c r="E568" s="175"/>
      <c r="F568" s="177"/>
      <c r="G568" s="179"/>
      <c r="H568" s="8"/>
    </row>
    <row r="569" spans="1:8" ht="15.75" customHeight="1">
      <c r="A569" s="11"/>
      <c r="B569" s="12"/>
      <c r="C569" s="13"/>
      <c r="D569" s="111"/>
      <c r="E569" s="127"/>
      <c r="F569" s="47"/>
      <c r="G569" s="146">
        <f>IF(E569&gt;0,D569*E569,"")</f>
      </c>
      <c r="H569" s="8"/>
    </row>
    <row r="570" spans="1:8" ht="15.75" customHeight="1">
      <c r="A570" s="10"/>
      <c r="B570" s="169"/>
      <c r="C570" s="171"/>
      <c r="D570" s="173"/>
      <c r="E570" s="175"/>
      <c r="F570" s="177"/>
      <c r="G570" s="179"/>
      <c r="H570" s="8"/>
    </row>
    <row r="571" spans="1:8" ht="15.75" customHeight="1">
      <c r="A571" s="10"/>
      <c r="B571" s="169"/>
      <c r="C571" s="171"/>
      <c r="D571" s="173"/>
      <c r="E571" s="175"/>
      <c r="F571" s="177"/>
      <c r="G571" s="179"/>
      <c r="H571" s="8"/>
    </row>
    <row r="572" spans="1:8" ht="15.75" customHeight="1">
      <c r="A572" s="11"/>
      <c r="B572" s="12"/>
      <c r="C572" s="13"/>
      <c r="D572" s="111"/>
      <c r="E572" s="123"/>
      <c r="F572" s="17"/>
      <c r="G572" s="146">
        <f>IF(E572&gt;0,D572*E572,"")</f>
      </c>
      <c r="H572" s="8"/>
    </row>
    <row r="573" spans="1:8" ht="15.75" customHeight="1">
      <c r="A573" s="10"/>
      <c r="B573" s="169"/>
      <c r="C573" s="171"/>
      <c r="D573" s="173"/>
      <c r="E573" s="174"/>
      <c r="F573" s="176"/>
      <c r="G573" s="178"/>
      <c r="H573" s="8"/>
    </row>
    <row r="574" spans="1:8" ht="15.75" customHeight="1">
      <c r="A574" s="10"/>
      <c r="B574" s="169"/>
      <c r="C574" s="171"/>
      <c r="D574" s="173"/>
      <c r="E574" s="175"/>
      <c r="F574" s="177"/>
      <c r="G574" s="179"/>
      <c r="H574" s="8"/>
    </row>
    <row r="575" spans="1:8" ht="15.75" customHeight="1">
      <c r="A575" s="11"/>
      <c r="B575" s="12"/>
      <c r="C575" s="13"/>
      <c r="D575" s="111"/>
      <c r="E575" s="127"/>
      <c r="F575" s="47"/>
      <c r="G575" s="146">
        <f>IF(E575&gt;0,D575*E575,"")</f>
      </c>
      <c r="H575" s="8"/>
    </row>
    <row r="576" spans="1:8" ht="15.75" customHeight="1">
      <c r="A576" s="10"/>
      <c r="B576" s="169"/>
      <c r="C576" s="171"/>
      <c r="D576" s="173"/>
      <c r="E576" s="175"/>
      <c r="F576" s="177"/>
      <c r="G576" s="179"/>
      <c r="H576" s="8"/>
    </row>
    <row r="577" spans="1:8" ht="15.75" customHeight="1">
      <c r="A577" s="10"/>
      <c r="B577" s="169"/>
      <c r="C577" s="171"/>
      <c r="D577" s="173"/>
      <c r="E577" s="175"/>
      <c r="F577" s="177"/>
      <c r="G577" s="179"/>
      <c r="H577" s="8"/>
    </row>
    <row r="578" spans="1:8" ht="15.75" customHeight="1">
      <c r="A578" s="10"/>
      <c r="B578" s="44"/>
      <c r="C578" s="16"/>
      <c r="D578" s="107"/>
      <c r="E578" s="123"/>
      <c r="F578" s="17"/>
      <c r="G578" s="146">
        <f>IF(E578&gt;0,D578*E578,"")</f>
      </c>
      <c r="H578" s="8"/>
    </row>
    <row r="579" spans="1:8" ht="15.75" customHeight="1" thickBot="1">
      <c r="A579" s="48"/>
      <c r="B579" s="49"/>
      <c r="C579" s="50"/>
      <c r="D579" s="113"/>
      <c r="E579" s="129"/>
      <c r="F579" s="51"/>
      <c r="G579" s="152"/>
      <c r="H579" s="8"/>
    </row>
    <row r="580" spans="1:8" s="22" customFormat="1" ht="30" customHeight="1" thickBot="1">
      <c r="A580" s="52"/>
      <c r="B580" s="53" t="s">
        <v>309</v>
      </c>
      <c r="C580" s="54"/>
      <c r="D580" s="55"/>
      <c r="E580" s="130"/>
      <c r="F580" s="56"/>
      <c r="G580" s="151">
        <f>SUM(G473:G578)</f>
        <v>0</v>
      </c>
      <c r="H580" s="21"/>
    </row>
    <row r="581" spans="1:8" s="22" customFormat="1" ht="30" customHeight="1" thickBot="1">
      <c r="A581" s="52"/>
      <c r="B581" s="57" t="s">
        <v>335</v>
      </c>
      <c r="C581" s="54"/>
      <c r="D581" s="55"/>
      <c r="E581" s="130"/>
      <c r="F581" s="56"/>
      <c r="G581" s="151">
        <f>SUM(G68,G103,G175,G211,G247,G283,G397,G469,G580)</f>
        <v>0</v>
      </c>
      <c r="H581" s="21"/>
    </row>
    <row r="582" spans="1:8" ht="15.75" customHeight="1">
      <c r="A582" s="72"/>
      <c r="B582" s="73" t="s">
        <v>206</v>
      </c>
      <c r="C582" s="74"/>
      <c r="D582" s="108"/>
      <c r="E582" s="124"/>
      <c r="F582" s="75"/>
      <c r="G582" s="144"/>
      <c r="H582" s="8"/>
    </row>
    <row r="583" spans="1:7" ht="15">
      <c r="A583" s="62"/>
      <c r="B583" s="23" t="s">
        <v>207</v>
      </c>
      <c r="C583" s="63"/>
      <c r="D583" s="109"/>
      <c r="E583" s="125"/>
      <c r="F583" s="69"/>
      <c r="G583" s="143"/>
    </row>
    <row r="584" spans="1:7" ht="15.75" thickBot="1">
      <c r="A584" s="60"/>
      <c r="B584" s="70"/>
      <c r="C584" s="61"/>
      <c r="D584" s="110"/>
      <c r="E584" s="126"/>
      <c r="F584" s="71"/>
      <c r="G584" s="145"/>
    </row>
    <row r="585" spans="1:7" ht="15">
      <c r="A585" s="10">
        <v>94</v>
      </c>
      <c r="B585" s="169" t="s">
        <v>208</v>
      </c>
      <c r="C585" s="171"/>
      <c r="D585" s="173"/>
      <c r="E585" s="175"/>
      <c r="F585" s="177"/>
      <c r="G585" s="179"/>
    </row>
    <row r="586" spans="1:7" ht="15">
      <c r="A586" s="10" t="s">
        <v>209</v>
      </c>
      <c r="B586" s="169"/>
      <c r="C586" s="171"/>
      <c r="D586" s="173"/>
      <c r="E586" s="175"/>
      <c r="F586" s="177"/>
      <c r="G586" s="179"/>
    </row>
    <row r="587" spans="1:7" ht="15">
      <c r="A587" s="11"/>
      <c r="B587" s="12" t="s">
        <v>15</v>
      </c>
      <c r="C587" s="13" t="s">
        <v>19</v>
      </c>
      <c r="D587" s="111">
        <v>2734.1</v>
      </c>
      <c r="E587" s="127"/>
      <c r="F587" s="47"/>
      <c r="G587" s="146">
        <f>IF(E587&gt;0,D587*E587,"")</f>
      </c>
    </row>
    <row r="588" spans="1:7" ht="15">
      <c r="A588" s="9">
        <v>95</v>
      </c>
      <c r="B588" s="168" t="s">
        <v>210</v>
      </c>
      <c r="C588" s="170"/>
      <c r="D588" s="172"/>
      <c r="E588" s="175"/>
      <c r="F588" s="177"/>
      <c r="G588" s="179"/>
    </row>
    <row r="589" spans="1:7" ht="15">
      <c r="A589" s="10" t="s">
        <v>211</v>
      </c>
      <c r="B589" s="169"/>
      <c r="C589" s="171"/>
      <c r="D589" s="173"/>
      <c r="E589" s="175"/>
      <c r="F589" s="177"/>
      <c r="G589" s="179"/>
    </row>
    <row r="590" spans="1:7" ht="15">
      <c r="A590" s="11"/>
      <c r="B590" s="12" t="s">
        <v>15</v>
      </c>
      <c r="C590" s="13" t="s">
        <v>19</v>
      </c>
      <c r="D590" s="111">
        <v>5834.6</v>
      </c>
      <c r="E590" s="123"/>
      <c r="F590" s="17"/>
      <c r="G590" s="146">
        <f>IF(E590&gt;0,D590*E590,"")</f>
      </c>
    </row>
    <row r="591" spans="1:7" ht="15">
      <c r="A591" s="9">
        <v>96</v>
      </c>
      <c r="B591" s="168" t="s">
        <v>310</v>
      </c>
      <c r="C591" s="170"/>
      <c r="D591" s="172"/>
      <c r="E591" s="174"/>
      <c r="F591" s="176"/>
      <c r="G591" s="178"/>
    </row>
    <row r="592" spans="1:7" ht="15">
      <c r="A592" s="10" t="s">
        <v>212</v>
      </c>
      <c r="B592" s="169"/>
      <c r="C592" s="171"/>
      <c r="D592" s="173"/>
      <c r="E592" s="175"/>
      <c r="F592" s="177"/>
      <c r="G592" s="179"/>
    </row>
    <row r="593" spans="1:7" ht="15">
      <c r="A593" s="11"/>
      <c r="B593" s="12" t="s">
        <v>15</v>
      </c>
      <c r="C593" s="13" t="s">
        <v>19</v>
      </c>
      <c r="D593" s="111">
        <v>4497.53</v>
      </c>
      <c r="E593" s="127"/>
      <c r="F593" s="47"/>
      <c r="G593" s="146">
        <f>IF(E593&gt;0,D593*E593,"")</f>
      </c>
    </row>
    <row r="594" spans="1:7" ht="15">
      <c r="A594" s="9">
        <v>97</v>
      </c>
      <c r="B594" s="168" t="s">
        <v>311</v>
      </c>
      <c r="C594" s="170"/>
      <c r="D594" s="172"/>
      <c r="E594" s="175"/>
      <c r="F594" s="177"/>
      <c r="G594" s="179"/>
    </row>
    <row r="595" spans="1:7" ht="15">
      <c r="A595" s="10" t="s">
        <v>213</v>
      </c>
      <c r="B595" s="169"/>
      <c r="C595" s="171"/>
      <c r="D595" s="173"/>
      <c r="E595" s="175"/>
      <c r="F595" s="177"/>
      <c r="G595" s="179"/>
    </row>
    <row r="596" spans="1:7" ht="15">
      <c r="A596" s="11"/>
      <c r="B596" s="12" t="s">
        <v>15</v>
      </c>
      <c r="C596" s="13" t="s">
        <v>19</v>
      </c>
      <c r="D596" s="111">
        <v>1195</v>
      </c>
      <c r="E596" s="123"/>
      <c r="F596" s="17"/>
      <c r="G596" s="146">
        <f>IF(E596&gt;0,D596*E596,"")</f>
      </c>
    </row>
    <row r="597" spans="1:7" ht="15">
      <c r="A597" s="9">
        <v>98</v>
      </c>
      <c r="B597" s="168" t="s">
        <v>214</v>
      </c>
      <c r="C597" s="170"/>
      <c r="D597" s="172"/>
      <c r="E597" s="174"/>
      <c r="F597" s="176"/>
      <c r="G597" s="178"/>
    </row>
    <row r="598" spans="1:7" ht="15">
      <c r="A598" s="10" t="s">
        <v>215</v>
      </c>
      <c r="B598" s="169"/>
      <c r="C598" s="171"/>
      <c r="D598" s="173"/>
      <c r="E598" s="175"/>
      <c r="F598" s="177"/>
      <c r="G598" s="179"/>
    </row>
    <row r="599" spans="1:7" ht="15">
      <c r="A599" s="11"/>
      <c r="B599" s="12" t="s">
        <v>15</v>
      </c>
      <c r="C599" s="13" t="s">
        <v>19</v>
      </c>
      <c r="D599" s="111">
        <v>61.25</v>
      </c>
      <c r="E599" s="127"/>
      <c r="F599" s="47"/>
      <c r="G599" s="146">
        <f>IF(E599&gt;0,D599*E599,"")</f>
      </c>
    </row>
    <row r="600" spans="1:7" ht="15">
      <c r="A600" s="9">
        <v>99</v>
      </c>
      <c r="B600" s="168" t="s">
        <v>216</v>
      </c>
      <c r="C600" s="170"/>
      <c r="D600" s="172"/>
      <c r="E600" s="174"/>
      <c r="F600" s="176"/>
      <c r="G600" s="178"/>
    </row>
    <row r="601" spans="1:7" ht="15">
      <c r="A601" s="10" t="s">
        <v>217</v>
      </c>
      <c r="B601" s="169"/>
      <c r="C601" s="171"/>
      <c r="D601" s="173"/>
      <c r="E601" s="175"/>
      <c r="F601" s="177"/>
      <c r="G601" s="179"/>
    </row>
    <row r="602" spans="1:7" ht="15.75" thickBot="1">
      <c r="A602" s="11"/>
      <c r="B602" s="12" t="s">
        <v>15</v>
      </c>
      <c r="C602" s="13" t="s">
        <v>19</v>
      </c>
      <c r="D602" s="111">
        <v>9265.67</v>
      </c>
      <c r="E602" s="127"/>
      <c r="F602" s="47"/>
      <c r="G602" s="146">
        <f>IF(E602&gt;0,D602*E602,"")</f>
      </c>
    </row>
    <row r="603" spans="1:8" ht="33.75" customHeight="1" thickBot="1" thickTop="1">
      <c r="A603" s="10"/>
      <c r="B603" s="20" t="s">
        <v>357</v>
      </c>
      <c r="C603" s="14"/>
      <c r="D603" s="112"/>
      <c r="E603" s="128"/>
      <c r="F603" s="15"/>
      <c r="G603" s="147"/>
      <c r="H603" s="8"/>
    </row>
    <row r="604" spans="1:8" ht="15.75" customHeight="1" thickTop="1">
      <c r="A604" s="10"/>
      <c r="B604" s="169"/>
      <c r="C604" s="171"/>
      <c r="D604" s="173"/>
      <c r="E604" s="175"/>
      <c r="F604" s="177"/>
      <c r="G604" s="179"/>
      <c r="H604" s="8"/>
    </row>
    <row r="605" spans="1:8" ht="15.75" customHeight="1">
      <c r="A605" s="10"/>
      <c r="B605" s="169"/>
      <c r="C605" s="171"/>
      <c r="D605" s="173"/>
      <c r="E605" s="175"/>
      <c r="F605" s="177"/>
      <c r="G605" s="179"/>
      <c r="H605" s="8"/>
    </row>
    <row r="606" spans="1:8" ht="15.75" customHeight="1">
      <c r="A606" s="11"/>
      <c r="B606" s="12"/>
      <c r="C606" s="13"/>
      <c r="D606" s="111"/>
      <c r="E606" s="123"/>
      <c r="F606" s="17"/>
      <c r="G606" s="146">
        <f>IF(E606&gt;0,D606*E606,"")</f>
      </c>
      <c r="H606" s="8"/>
    </row>
    <row r="607" spans="1:8" ht="15.75" customHeight="1">
      <c r="A607" s="10"/>
      <c r="B607" s="169"/>
      <c r="C607" s="171"/>
      <c r="D607" s="173"/>
      <c r="E607" s="174"/>
      <c r="F607" s="176"/>
      <c r="G607" s="178"/>
      <c r="H607" s="8"/>
    </row>
    <row r="608" spans="1:8" ht="15.75" customHeight="1">
      <c r="A608" s="10"/>
      <c r="B608" s="169"/>
      <c r="C608" s="171"/>
      <c r="D608" s="173"/>
      <c r="E608" s="175"/>
      <c r="F608" s="177"/>
      <c r="G608" s="179"/>
      <c r="H608" s="8"/>
    </row>
    <row r="609" spans="1:8" ht="15.75" customHeight="1">
      <c r="A609" s="11"/>
      <c r="B609" s="12"/>
      <c r="C609" s="13"/>
      <c r="D609" s="111"/>
      <c r="E609" s="127"/>
      <c r="F609" s="47"/>
      <c r="G609" s="146">
        <f>IF(E609&gt;0,D609*E609,"")</f>
      </c>
      <c r="H609" s="8"/>
    </row>
    <row r="610" spans="1:8" ht="15.75" customHeight="1">
      <c r="A610" s="10"/>
      <c r="B610" s="169"/>
      <c r="C610" s="171"/>
      <c r="D610" s="173"/>
      <c r="E610" s="175"/>
      <c r="F610" s="177"/>
      <c r="G610" s="179"/>
      <c r="H610" s="8"/>
    </row>
    <row r="611" spans="1:8" ht="15.75" customHeight="1">
      <c r="A611" s="10"/>
      <c r="B611" s="169"/>
      <c r="C611" s="171"/>
      <c r="D611" s="173"/>
      <c r="E611" s="175"/>
      <c r="F611" s="177"/>
      <c r="G611" s="179"/>
      <c r="H611" s="8"/>
    </row>
    <row r="612" spans="1:8" ht="15.75" customHeight="1">
      <c r="A612" s="11"/>
      <c r="B612" s="12"/>
      <c r="C612" s="13"/>
      <c r="D612" s="111"/>
      <c r="E612" s="123"/>
      <c r="F612" s="17"/>
      <c r="G612" s="146">
        <f>IF(E612&gt;0,D612*E612,"")</f>
      </c>
      <c r="H612" s="8"/>
    </row>
    <row r="613" spans="1:8" ht="15.75" customHeight="1">
      <c r="A613" s="10"/>
      <c r="B613" s="169"/>
      <c r="C613" s="171"/>
      <c r="D613" s="173"/>
      <c r="E613" s="174"/>
      <c r="F613" s="176"/>
      <c r="G613" s="178"/>
      <c r="H613" s="8"/>
    </row>
    <row r="614" spans="1:8" ht="15.75" customHeight="1">
      <c r="A614" s="10"/>
      <c r="B614" s="169"/>
      <c r="C614" s="171"/>
      <c r="D614" s="173"/>
      <c r="E614" s="175"/>
      <c r="F614" s="177"/>
      <c r="G614" s="179"/>
      <c r="H614" s="8"/>
    </row>
    <row r="615" spans="1:8" ht="15.75" customHeight="1">
      <c r="A615" s="10"/>
      <c r="B615" s="44"/>
      <c r="C615" s="16"/>
      <c r="D615" s="107"/>
      <c r="E615" s="128"/>
      <c r="F615" s="17"/>
      <c r="G615" s="146">
        <f>IF(E615&gt;0,D615*E615,"")</f>
      </c>
      <c r="H615" s="8"/>
    </row>
    <row r="616" spans="1:8" ht="15.75" customHeight="1" thickBot="1">
      <c r="A616" s="48"/>
      <c r="B616" s="49"/>
      <c r="C616" s="50"/>
      <c r="D616" s="113"/>
      <c r="E616" s="129"/>
      <c r="F616" s="51"/>
      <c r="G616" s="148"/>
      <c r="H616" s="8"/>
    </row>
    <row r="617" spans="1:8" s="22" customFormat="1" ht="30" customHeight="1" thickBot="1">
      <c r="A617" s="52"/>
      <c r="B617" s="53" t="s">
        <v>312</v>
      </c>
      <c r="C617" s="54"/>
      <c r="D617" s="55"/>
      <c r="E617" s="130"/>
      <c r="F617" s="56"/>
      <c r="G617" s="151">
        <f>SUM(G585:G615)</f>
        <v>0</v>
      </c>
      <c r="H617" s="21"/>
    </row>
    <row r="618" spans="1:7" ht="15">
      <c r="A618" s="64"/>
      <c r="B618" s="65"/>
      <c r="C618" s="66"/>
      <c r="D618" s="67"/>
      <c r="E618" s="131"/>
      <c r="F618" s="68"/>
      <c r="G618" s="150"/>
    </row>
    <row r="619" spans="1:7" ht="15">
      <c r="A619" s="62"/>
      <c r="B619" s="23" t="s">
        <v>48</v>
      </c>
      <c r="C619" s="63"/>
      <c r="D619" s="109"/>
      <c r="E619" s="125"/>
      <c r="F619" s="69"/>
      <c r="G619" s="143"/>
    </row>
    <row r="620" spans="1:7" ht="15.75" thickBot="1">
      <c r="A620" s="60"/>
      <c r="B620" s="70"/>
      <c r="C620" s="61"/>
      <c r="D620" s="110"/>
      <c r="E620" s="126"/>
      <c r="F620" s="71"/>
      <c r="G620" s="145"/>
    </row>
    <row r="621" spans="1:7" ht="15">
      <c r="A621" s="10">
        <v>100</v>
      </c>
      <c r="B621" s="169" t="s">
        <v>218</v>
      </c>
      <c r="C621" s="171"/>
      <c r="D621" s="173"/>
      <c r="E621" s="175"/>
      <c r="F621" s="177"/>
      <c r="G621" s="179"/>
    </row>
    <row r="622" spans="1:7" ht="15">
      <c r="A622" s="10" t="s">
        <v>219</v>
      </c>
      <c r="B622" s="169"/>
      <c r="C622" s="171"/>
      <c r="D622" s="173"/>
      <c r="E622" s="175"/>
      <c r="F622" s="177"/>
      <c r="G622" s="179"/>
    </row>
    <row r="623" spans="1:7" ht="15">
      <c r="A623" s="11"/>
      <c r="B623" s="12" t="s">
        <v>15</v>
      </c>
      <c r="C623" s="13" t="s">
        <v>19</v>
      </c>
      <c r="D623" s="111">
        <v>3441</v>
      </c>
      <c r="E623" s="127"/>
      <c r="F623" s="47"/>
      <c r="G623" s="146">
        <f>IF(E623&gt;0,D623*E623,"")</f>
      </c>
    </row>
    <row r="624" spans="1:7" ht="15">
      <c r="A624" s="9">
        <v>101</v>
      </c>
      <c r="B624" s="168" t="s">
        <v>220</v>
      </c>
      <c r="C624" s="170"/>
      <c r="D624" s="172"/>
      <c r="E624" s="175"/>
      <c r="F624" s="177"/>
      <c r="G624" s="179"/>
    </row>
    <row r="625" spans="1:7" ht="15">
      <c r="A625" s="10" t="s">
        <v>221</v>
      </c>
      <c r="B625" s="169"/>
      <c r="C625" s="171"/>
      <c r="D625" s="173"/>
      <c r="E625" s="175"/>
      <c r="F625" s="177"/>
      <c r="G625" s="179"/>
    </row>
    <row r="626" spans="1:7" ht="15">
      <c r="A626" s="11"/>
      <c r="B626" s="12" t="s">
        <v>15</v>
      </c>
      <c r="C626" s="13" t="s">
        <v>19</v>
      </c>
      <c r="D626" s="111">
        <v>644.54</v>
      </c>
      <c r="E626" s="123"/>
      <c r="F626" s="17"/>
      <c r="G626" s="146">
        <f>IF(E626&gt;0,D626*E626,"")</f>
      </c>
    </row>
    <row r="627" spans="1:7" ht="15">
      <c r="A627" s="9">
        <v>102</v>
      </c>
      <c r="B627" s="168" t="s">
        <v>222</v>
      </c>
      <c r="C627" s="170"/>
      <c r="D627" s="172"/>
      <c r="E627" s="174"/>
      <c r="F627" s="176"/>
      <c r="G627" s="178"/>
    </row>
    <row r="628" spans="1:7" ht="15">
      <c r="A628" s="10" t="s">
        <v>223</v>
      </c>
      <c r="B628" s="169"/>
      <c r="C628" s="171"/>
      <c r="D628" s="173"/>
      <c r="E628" s="175"/>
      <c r="F628" s="177"/>
      <c r="G628" s="179"/>
    </row>
    <row r="629" spans="1:7" ht="15">
      <c r="A629" s="11"/>
      <c r="B629" s="12" t="s">
        <v>15</v>
      </c>
      <c r="C629" s="13" t="s">
        <v>19</v>
      </c>
      <c r="D629" s="111">
        <v>64.02</v>
      </c>
      <c r="E629" s="127"/>
      <c r="F629" s="47"/>
      <c r="G629" s="146">
        <f>IF(E629&gt;0,D629*E629,"")</f>
      </c>
    </row>
    <row r="630" spans="1:7" ht="15">
      <c r="A630" s="9">
        <v>103</v>
      </c>
      <c r="B630" s="168" t="s">
        <v>224</v>
      </c>
      <c r="C630" s="170"/>
      <c r="D630" s="172"/>
      <c r="E630" s="175"/>
      <c r="F630" s="177"/>
      <c r="G630" s="179"/>
    </row>
    <row r="631" spans="1:7" ht="15">
      <c r="A631" s="10" t="s">
        <v>225</v>
      </c>
      <c r="B631" s="169"/>
      <c r="C631" s="171"/>
      <c r="D631" s="173"/>
      <c r="E631" s="175"/>
      <c r="F631" s="177"/>
      <c r="G631" s="179"/>
    </row>
    <row r="632" spans="1:7" ht="15">
      <c r="A632" s="11"/>
      <c r="B632" s="12" t="s">
        <v>15</v>
      </c>
      <c r="C632" s="13" t="s">
        <v>27</v>
      </c>
      <c r="D632" s="111">
        <v>127.76</v>
      </c>
      <c r="E632" s="123"/>
      <c r="F632" s="17"/>
      <c r="G632" s="146">
        <f>IF(E632&gt;0,D632*E632,"")</f>
      </c>
    </row>
    <row r="633" spans="1:7" ht="15">
      <c r="A633" s="9">
        <v>104</v>
      </c>
      <c r="B633" s="168" t="s">
        <v>313</v>
      </c>
      <c r="C633" s="170"/>
      <c r="D633" s="172"/>
      <c r="E633" s="174"/>
      <c r="F633" s="176"/>
      <c r="G633" s="178"/>
    </row>
    <row r="634" spans="1:7" ht="15">
      <c r="A634" s="10" t="s">
        <v>226</v>
      </c>
      <c r="B634" s="169"/>
      <c r="C634" s="171"/>
      <c r="D634" s="173"/>
      <c r="E634" s="175"/>
      <c r="F634" s="177"/>
      <c r="G634" s="179"/>
    </row>
    <row r="635" spans="1:7" ht="15">
      <c r="A635" s="11"/>
      <c r="B635" s="12" t="s">
        <v>15</v>
      </c>
      <c r="C635" s="13" t="s">
        <v>19</v>
      </c>
      <c r="D635" s="111">
        <v>524.88</v>
      </c>
      <c r="E635" s="127"/>
      <c r="F635" s="47"/>
      <c r="G635" s="146">
        <f>IF(E635&gt;0,D635*E635,"")</f>
      </c>
    </row>
    <row r="636" spans="1:7" ht="15">
      <c r="A636" s="9">
        <v>105</v>
      </c>
      <c r="B636" s="168" t="s">
        <v>314</v>
      </c>
      <c r="C636" s="170"/>
      <c r="D636" s="172"/>
      <c r="E636" s="175"/>
      <c r="F636" s="177"/>
      <c r="G636" s="179"/>
    </row>
    <row r="637" spans="1:7" ht="15">
      <c r="A637" s="10" t="s">
        <v>227</v>
      </c>
      <c r="B637" s="169"/>
      <c r="C637" s="171"/>
      <c r="D637" s="173"/>
      <c r="E637" s="175"/>
      <c r="F637" s="177"/>
      <c r="G637" s="179"/>
    </row>
    <row r="638" spans="1:7" ht="15">
      <c r="A638" s="11"/>
      <c r="B638" s="12" t="s">
        <v>15</v>
      </c>
      <c r="C638" s="13" t="s">
        <v>19</v>
      </c>
      <c r="D638" s="111">
        <v>502.74</v>
      </c>
      <c r="E638" s="123"/>
      <c r="F638" s="17"/>
      <c r="G638" s="146">
        <f>IF(E638&gt;0,D638*E638,"")</f>
      </c>
    </row>
    <row r="639" spans="1:7" ht="15">
      <c r="A639" s="9">
        <v>106</v>
      </c>
      <c r="B639" s="168" t="s">
        <v>315</v>
      </c>
      <c r="C639" s="170"/>
      <c r="D639" s="172"/>
      <c r="E639" s="174"/>
      <c r="F639" s="176"/>
      <c r="G639" s="178"/>
    </row>
    <row r="640" spans="1:7" ht="15">
      <c r="A640" s="10" t="s">
        <v>228</v>
      </c>
      <c r="B640" s="169"/>
      <c r="C640" s="171"/>
      <c r="D640" s="173"/>
      <c r="E640" s="175"/>
      <c r="F640" s="177"/>
      <c r="G640" s="179"/>
    </row>
    <row r="641" spans="1:7" ht="15">
      <c r="A641" s="11"/>
      <c r="B641" s="12" t="s">
        <v>15</v>
      </c>
      <c r="C641" s="13" t="s">
        <v>19</v>
      </c>
      <c r="D641" s="111">
        <v>63.74</v>
      </c>
      <c r="E641" s="127"/>
      <c r="F641" s="47"/>
      <c r="G641" s="146">
        <f>IF(E641&gt;0,D641*E641,"")</f>
      </c>
    </row>
    <row r="642" spans="1:7" ht="15">
      <c r="A642" s="9">
        <v>107</v>
      </c>
      <c r="B642" s="168" t="s">
        <v>229</v>
      </c>
      <c r="C642" s="170"/>
      <c r="D642" s="172"/>
      <c r="E642" s="174"/>
      <c r="F642" s="176"/>
      <c r="G642" s="178"/>
    </row>
    <row r="643" spans="1:7" ht="15">
      <c r="A643" s="10" t="s">
        <v>230</v>
      </c>
      <c r="B643" s="169"/>
      <c r="C643" s="171"/>
      <c r="D643" s="173"/>
      <c r="E643" s="175"/>
      <c r="F643" s="177"/>
      <c r="G643" s="179"/>
    </row>
    <row r="644" spans="1:7" ht="15">
      <c r="A644" s="11"/>
      <c r="B644" s="12" t="s">
        <v>15</v>
      </c>
      <c r="C644" s="13" t="s">
        <v>19</v>
      </c>
      <c r="D644" s="111">
        <v>2459.2</v>
      </c>
      <c r="E644" s="127"/>
      <c r="F644" s="47"/>
      <c r="G644" s="146">
        <f>IF(E644&gt;0,D644*E644,"")</f>
      </c>
    </row>
    <row r="645" spans="1:7" ht="15">
      <c r="A645" s="9">
        <v>108</v>
      </c>
      <c r="B645" s="168" t="s">
        <v>231</v>
      </c>
      <c r="C645" s="170"/>
      <c r="D645" s="172"/>
      <c r="E645" s="174"/>
      <c r="F645" s="176"/>
      <c r="G645" s="178"/>
    </row>
    <row r="646" spans="1:7" ht="15">
      <c r="A646" s="10" t="s">
        <v>232</v>
      </c>
      <c r="B646" s="169"/>
      <c r="C646" s="171"/>
      <c r="D646" s="173"/>
      <c r="E646" s="175"/>
      <c r="F646" s="177"/>
      <c r="G646" s="179"/>
    </row>
    <row r="647" spans="1:7" ht="15.75" thickBot="1">
      <c r="A647" s="11"/>
      <c r="B647" s="12" t="s">
        <v>15</v>
      </c>
      <c r="C647" s="13" t="s">
        <v>19</v>
      </c>
      <c r="D647" s="111">
        <v>54</v>
      </c>
      <c r="E647" s="127"/>
      <c r="F647" s="47"/>
      <c r="G647" s="146">
        <f>IF(E647&gt;0,D647*E647,"")</f>
      </c>
    </row>
    <row r="648" spans="1:8" ht="33.75" customHeight="1" thickBot="1" thickTop="1">
      <c r="A648" s="10"/>
      <c r="B648" s="20" t="s">
        <v>349</v>
      </c>
      <c r="C648" s="14"/>
      <c r="D648" s="112"/>
      <c r="E648" s="128"/>
      <c r="F648" s="15"/>
      <c r="G648" s="147"/>
      <c r="H648" s="8"/>
    </row>
    <row r="649" spans="1:8" ht="15.75" customHeight="1" thickTop="1">
      <c r="A649" s="10"/>
      <c r="B649" s="169"/>
      <c r="C649" s="171"/>
      <c r="D649" s="173"/>
      <c r="E649" s="175"/>
      <c r="F649" s="177"/>
      <c r="G649" s="179"/>
      <c r="H649" s="8"/>
    </row>
    <row r="650" spans="1:8" ht="15.75" customHeight="1">
      <c r="A650" s="10"/>
      <c r="B650" s="169"/>
      <c r="C650" s="171"/>
      <c r="D650" s="173"/>
      <c r="E650" s="175"/>
      <c r="F650" s="177"/>
      <c r="G650" s="179"/>
      <c r="H650" s="8"/>
    </row>
    <row r="651" spans="1:8" ht="15.75" customHeight="1">
      <c r="A651" s="11"/>
      <c r="B651" s="12"/>
      <c r="C651" s="13"/>
      <c r="D651" s="111"/>
      <c r="E651" s="123"/>
      <c r="F651" s="17"/>
      <c r="G651" s="146">
        <f>IF(E651&gt;0,D651*E651,"")</f>
      </c>
      <c r="H651" s="8"/>
    </row>
    <row r="652" spans="1:8" ht="15.75" customHeight="1">
      <c r="A652" s="10"/>
      <c r="B652" s="169"/>
      <c r="C652" s="171"/>
      <c r="D652" s="173"/>
      <c r="E652" s="174"/>
      <c r="F652" s="176"/>
      <c r="G652" s="178"/>
      <c r="H652" s="8"/>
    </row>
    <row r="653" spans="1:8" ht="15.75" customHeight="1">
      <c r="A653" s="10"/>
      <c r="B653" s="169"/>
      <c r="C653" s="171"/>
      <c r="D653" s="173"/>
      <c r="E653" s="175"/>
      <c r="F653" s="177"/>
      <c r="G653" s="179"/>
      <c r="H653" s="8"/>
    </row>
    <row r="654" spans="1:8" ht="15.75" customHeight="1">
      <c r="A654" s="11"/>
      <c r="B654" s="12"/>
      <c r="C654" s="13"/>
      <c r="D654" s="111"/>
      <c r="E654" s="127"/>
      <c r="F654" s="47"/>
      <c r="G654" s="146">
        <f>IF(E654&gt;0,D654*E654,"")</f>
      </c>
      <c r="H654" s="8"/>
    </row>
    <row r="655" spans="1:8" ht="15.75" customHeight="1">
      <c r="A655" s="9"/>
      <c r="B655" s="162"/>
      <c r="C655" s="163"/>
      <c r="D655" s="164"/>
      <c r="E655" s="165"/>
      <c r="F655" s="190"/>
      <c r="G655" s="191"/>
      <c r="H655" s="8"/>
    </row>
    <row r="656" spans="1:8" ht="15.75" customHeight="1">
      <c r="A656" s="10"/>
      <c r="B656" s="168"/>
      <c r="C656" s="170"/>
      <c r="D656" s="172"/>
      <c r="E656" s="174"/>
      <c r="F656" s="176"/>
      <c r="G656" s="178"/>
      <c r="H656" s="8"/>
    </row>
    <row r="657" spans="1:8" ht="15.75" customHeight="1">
      <c r="A657" s="11"/>
      <c r="B657" s="12"/>
      <c r="C657" s="13"/>
      <c r="D657" s="111"/>
      <c r="E657" s="123"/>
      <c r="F657" s="17"/>
      <c r="G657" s="146">
        <f>IF(E657&gt;0,D657*E657,"")</f>
      </c>
      <c r="H657" s="8"/>
    </row>
    <row r="658" spans="1:8" ht="15.75" customHeight="1">
      <c r="A658" s="10"/>
      <c r="B658" s="169"/>
      <c r="C658" s="171"/>
      <c r="D658" s="173"/>
      <c r="E658" s="174"/>
      <c r="F658" s="176"/>
      <c r="G658" s="178"/>
      <c r="H658" s="8"/>
    </row>
    <row r="659" spans="1:8" ht="15.75" customHeight="1">
      <c r="A659" s="10"/>
      <c r="B659" s="169"/>
      <c r="C659" s="171"/>
      <c r="D659" s="173"/>
      <c r="E659" s="175"/>
      <c r="F659" s="177"/>
      <c r="G659" s="179"/>
      <c r="H659" s="8"/>
    </row>
    <row r="660" spans="1:8" ht="15.75" customHeight="1">
      <c r="A660" s="11"/>
      <c r="B660" s="12"/>
      <c r="C660" s="13"/>
      <c r="D660" s="111"/>
      <c r="E660" s="127"/>
      <c r="F660" s="47"/>
      <c r="G660" s="146">
        <f>IF(E660&gt;0,D660*E660,"")</f>
      </c>
      <c r="H660" s="8"/>
    </row>
    <row r="661" spans="1:8" ht="15.75" customHeight="1">
      <c r="A661" s="10"/>
      <c r="B661" s="169"/>
      <c r="C661" s="171"/>
      <c r="D661" s="173"/>
      <c r="E661" s="175"/>
      <c r="F661" s="177"/>
      <c r="G661" s="179"/>
      <c r="H661" s="8"/>
    </row>
    <row r="662" spans="1:8" ht="15.75" customHeight="1">
      <c r="A662" s="10"/>
      <c r="B662" s="169"/>
      <c r="C662" s="171"/>
      <c r="D662" s="173"/>
      <c r="E662" s="175"/>
      <c r="F662" s="177"/>
      <c r="G662" s="179"/>
      <c r="H662" s="8"/>
    </row>
    <row r="663" spans="1:8" ht="15.75" customHeight="1">
      <c r="A663" s="11"/>
      <c r="B663" s="12"/>
      <c r="C663" s="13"/>
      <c r="D663" s="111"/>
      <c r="E663" s="123"/>
      <c r="F663" s="17"/>
      <c r="G663" s="146">
        <f>IF(E663&gt;0,D663*E663,"")</f>
      </c>
      <c r="H663" s="8"/>
    </row>
    <row r="664" spans="1:8" ht="15.75" customHeight="1">
      <c r="A664" s="10"/>
      <c r="B664" s="169"/>
      <c r="C664" s="171"/>
      <c r="D664" s="173"/>
      <c r="E664" s="174"/>
      <c r="F664" s="176"/>
      <c r="G664" s="178"/>
      <c r="H664" s="8"/>
    </row>
    <row r="665" spans="1:8" ht="15.75" customHeight="1">
      <c r="A665" s="10"/>
      <c r="B665" s="169"/>
      <c r="C665" s="171"/>
      <c r="D665" s="173"/>
      <c r="E665" s="175"/>
      <c r="F665" s="177"/>
      <c r="G665" s="179"/>
      <c r="H665" s="8"/>
    </row>
    <row r="666" spans="1:8" ht="15.75" customHeight="1">
      <c r="A666" s="11"/>
      <c r="B666" s="12"/>
      <c r="C666" s="13"/>
      <c r="D666" s="111"/>
      <c r="E666" s="127"/>
      <c r="F666" s="47"/>
      <c r="G666" s="146">
        <f>IF(E666&gt;0,D666*E666,"")</f>
      </c>
      <c r="H666" s="8"/>
    </row>
    <row r="667" spans="1:8" ht="15.75" customHeight="1">
      <c r="A667" s="10"/>
      <c r="B667" s="169"/>
      <c r="C667" s="171"/>
      <c r="D667" s="173"/>
      <c r="E667" s="175"/>
      <c r="F667" s="177"/>
      <c r="G667" s="179"/>
      <c r="H667" s="8"/>
    </row>
    <row r="668" spans="1:8" ht="15.75" customHeight="1">
      <c r="A668" s="10"/>
      <c r="B668" s="169"/>
      <c r="C668" s="171"/>
      <c r="D668" s="173"/>
      <c r="E668" s="175"/>
      <c r="F668" s="177"/>
      <c r="G668" s="179"/>
      <c r="H668" s="8"/>
    </row>
    <row r="669" spans="1:8" ht="15.75" customHeight="1">
      <c r="A669" s="11"/>
      <c r="B669" s="12"/>
      <c r="C669" s="13"/>
      <c r="D669" s="111"/>
      <c r="E669" s="123"/>
      <c r="F669" s="17"/>
      <c r="G669" s="146">
        <f>IF(E669&gt;0,D669*E669,"")</f>
      </c>
      <c r="H669" s="8"/>
    </row>
    <row r="670" spans="1:8" ht="15.75" customHeight="1">
      <c r="A670" s="10"/>
      <c r="B670" s="169"/>
      <c r="C670" s="171"/>
      <c r="D670" s="173"/>
      <c r="E670" s="174"/>
      <c r="F670" s="176"/>
      <c r="G670" s="178"/>
      <c r="H670" s="8"/>
    </row>
    <row r="671" spans="1:8" ht="15.75" customHeight="1">
      <c r="A671" s="10"/>
      <c r="B671" s="169"/>
      <c r="C671" s="171"/>
      <c r="D671" s="173"/>
      <c r="E671" s="175"/>
      <c r="F671" s="177"/>
      <c r="G671" s="179"/>
      <c r="H671" s="8"/>
    </row>
    <row r="672" spans="1:8" ht="15.75" customHeight="1">
      <c r="A672" s="11"/>
      <c r="B672" s="12"/>
      <c r="C672" s="13"/>
      <c r="D672" s="111"/>
      <c r="E672" s="127"/>
      <c r="F672" s="47"/>
      <c r="G672" s="146">
        <f>IF(E672&gt;0,D672*E672,"")</f>
      </c>
      <c r="H672" s="8"/>
    </row>
    <row r="673" spans="1:8" ht="15.75" customHeight="1">
      <c r="A673" s="10"/>
      <c r="B673" s="169"/>
      <c r="C673" s="171"/>
      <c r="D673" s="173"/>
      <c r="E673" s="175"/>
      <c r="F673" s="177"/>
      <c r="G673" s="179"/>
      <c r="H673" s="8"/>
    </row>
    <row r="674" spans="1:8" ht="15.75" customHeight="1">
      <c r="A674" s="10"/>
      <c r="B674" s="169"/>
      <c r="C674" s="171"/>
      <c r="D674" s="173"/>
      <c r="E674" s="175"/>
      <c r="F674" s="177"/>
      <c r="G674" s="179"/>
      <c r="H674" s="8"/>
    </row>
    <row r="675" spans="1:8" ht="15.75" customHeight="1">
      <c r="A675" s="11"/>
      <c r="B675" s="12"/>
      <c r="C675" s="13"/>
      <c r="D675" s="111"/>
      <c r="E675" s="123"/>
      <c r="F675" s="17"/>
      <c r="G675" s="146">
        <f>IF(E675&gt;0,D675*E675,"")</f>
      </c>
      <c r="H675" s="8"/>
    </row>
    <row r="676" spans="1:8" ht="15.75" customHeight="1">
      <c r="A676" s="10"/>
      <c r="B676" s="169"/>
      <c r="C676" s="171"/>
      <c r="D676" s="173"/>
      <c r="E676" s="174"/>
      <c r="F676" s="176"/>
      <c r="G676" s="178"/>
      <c r="H676" s="8"/>
    </row>
    <row r="677" spans="1:8" ht="15.75" customHeight="1">
      <c r="A677" s="10"/>
      <c r="B677" s="169"/>
      <c r="C677" s="171"/>
      <c r="D677" s="173"/>
      <c r="E677" s="175"/>
      <c r="F677" s="177"/>
      <c r="G677" s="179"/>
      <c r="H677" s="8"/>
    </row>
    <row r="678" spans="1:8" ht="15.75" customHeight="1">
      <c r="A678" s="11"/>
      <c r="B678" s="12"/>
      <c r="C678" s="13"/>
      <c r="D678" s="111"/>
      <c r="E678" s="127"/>
      <c r="F678" s="47"/>
      <c r="G678" s="146">
        <f>IF(E678&gt;0,D678*E678,"")</f>
      </c>
      <c r="H678" s="8"/>
    </row>
    <row r="679" spans="1:8" ht="15.75" customHeight="1">
      <c r="A679" s="10"/>
      <c r="B679" s="169"/>
      <c r="C679" s="171"/>
      <c r="D679" s="173"/>
      <c r="E679" s="175"/>
      <c r="F679" s="177"/>
      <c r="G679" s="179"/>
      <c r="H679" s="8"/>
    </row>
    <row r="680" spans="1:8" ht="15.75" customHeight="1">
      <c r="A680" s="10"/>
      <c r="B680" s="169"/>
      <c r="C680" s="171"/>
      <c r="D680" s="173"/>
      <c r="E680" s="175"/>
      <c r="F680" s="177"/>
      <c r="G680" s="179"/>
      <c r="H680" s="8"/>
    </row>
    <row r="681" spans="1:8" ht="15.75" customHeight="1">
      <c r="A681" s="11"/>
      <c r="B681" s="12"/>
      <c r="C681" s="13"/>
      <c r="D681" s="111"/>
      <c r="E681" s="123"/>
      <c r="F681" s="17"/>
      <c r="G681" s="146">
        <f>IF(E681&gt;0,D681*E681,"")</f>
      </c>
      <c r="H681" s="8"/>
    </row>
    <row r="682" spans="1:8" ht="15.75" customHeight="1">
      <c r="A682" s="10"/>
      <c r="B682" s="169"/>
      <c r="C682" s="171"/>
      <c r="D682" s="173"/>
      <c r="E682" s="174"/>
      <c r="F682" s="176"/>
      <c r="G682" s="178"/>
      <c r="H682" s="8"/>
    </row>
    <row r="683" spans="1:8" ht="15.75" customHeight="1">
      <c r="A683" s="10"/>
      <c r="B683" s="169"/>
      <c r="C683" s="171"/>
      <c r="D683" s="173"/>
      <c r="E683" s="175"/>
      <c r="F683" s="177"/>
      <c r="G683" s="179"/>
      <c r="H683" s="8"/>
    </row>
    <row r="684" spans="1:8" ht="15.75" customHeight="1">
      <c r="A684" s="11"/>
      <c r="B684" s="12"/>
      <c r="C684" s="13"/>
      <c r="D684" s="111"/>
      <c r="E684" s="127"/>
      <c r="F684" s="47"/>
      <c r="G684" s="146">
        <f>IF(E684&gt;0,D684*E684,"")</f>
      </c>
      <c r="H684" s="8"/>
    </row>
    <row r="685" spans="1:8" ht="15.75" customHeight="1">
      <c r="A685" s="10"/>
      <c r="B685" s="169"/>
      <c r="C685" s="171"/>
      <c r="D685" s="173"/>
      <c r="E685" s="175"/>
      <c r="F685" s="177"/>
      <c r="G685" s="179"/>
      <c r="H685" s="8"/>
    </row>
    <row r="686" spans="1:8" ht="15.75" customHeight="1">
      <c r="A686" s="10"/>
      <c r="B686" s="169"/>
      <c r="C686" s="171"/>
      <c r="D686" s="173"/>
      <c r="E686" s="175"/>
      <c r="F686" s="177"/>
      <c r="G686" s="179"/>
      <c r="H686" s="8"/>
    </row>
    <row r="687" spans="1:8" ht="15.75" customHeight="1">
      <c r="A687" s="10"/>
      <c r="B687" s="44"/>
      <c r="C687" s="16"/>
      <c r="D687" s="107"/>
      <c r="E687" s="123"/>
      <c r="F687" s="17"/>
      <c r="G687" s="146">
        <f>IF(E687&gt;0,D687*E687,"")</f>
      </c>
      <c r="H687" s="8"/>
    </row>
    <row r="688" spans="1:8" ht="15.75" customHeight="1" thickBot="1">
      <c r="A688" s="48"/>
      <c r="B688" s="49"/>
      <c r="C688" s="50"/>
      <c r="D688" s="113"/>
      <c r="E688" s="129"/>
      <c r="F688" s="51"/>
      <c r="G688" s="152"/>
      <c r="H688" s="8"/>
    </row>
    <row r="689" spans="1:8" s="22" customFormat="1" ht="30" customHeight="1" thickBot="1">
      <c r="A689" s="52"/>
      <c r="B689" s="53" t="s">
        <v>316</v>
      </c>
      <c r="C689" s="54"/>
      <c r="D689" s="55"/>
      <c r="E689" s="130"/>
      <c r="F689" s="56"/>
      <c r="G689" s="151">
        <f>SUM(G621:G687)</f>
        <v>0</v>
      </c>
      <c r="H689" s="21"/>
    </row>
    <row r="690" spans="1:8" s="22" customFormat="1" ht="30" customHeight="1" thickBot="1">
      <c r="A690" s="52"/>
      <c r="B690" s="57" t="s">
        <v>336</v>
      </c>
      <c r="C690" s="54"/>
      <c r="D690" s="55"/>
      <c r="E690" s="130"/>
      <c r="F690" s="56"/>
      <c r="G690" s="151">
        <f>SUM(G617,G689)</f>
        <v>0</v>
      </c>
      <c r="H690" s="21"/>
    </row>
    <row r="691" spans="1:8" ht="15.75" customHeight="1">
      <c r="A691" s="72"/>
      <c r="B691" s="73" t="s">
        <v>233</v>
      </c>
      <c r="C691" s="74"/>
      <c r="D691" s="108"/>
      <c r="E691" s="124"/>
      <c r="F691" s="75"/>
      <c r="G691" s="144"/>
      <c r="H691" s="8"/>
    </row>
    <row r="692" spans="1:7" ht="15">
      <c r="A692" s="62"/>
      <c r="B692" s="23" t="s">
        <v>12</v>
      </c>
      <c r="C692" s="63"/>
      <c r="D692" s="109"/>
      <c r="E692" s="125"/>
      <c r="F692" s="69"/>
      <c r="G692" s="143"/>
    </row>
    <row r="693" spans="1:7" ht="15.75" thickBot="1">
      <c r="A693" s="60"/>
      <c r="B693" s="70"/>
      <c r="C693" s="61"/>
      <c r="D693" s="110"/>
      <c r="E693" s="126"/>
      <c r="F693" s="71"/>
      <c r="G693" s="145"/>
    </row>
    <row r="694" spans="1:7" ht="15">
      <c r="A694" s="10">
        <v>109</v>
      </c>
      <c r="B694" s="169" t="s">
        <v>234</v>
      </c>
      <c r="C694" s="171"/>
      <c r="D694" s="173"/>
      <c r="E694" s="175"/>
      <c r="F694" s="177"/>
      <c r="G694" s="179"/>
    </row>
    <row r="695" spans="1:7" ht="15">
      <c r="A695" s="10" t="s">
        <v>235</v>
      </c>
      <c r="B695" s="169"/>
      <c r="C695" s="171"/>
      <c r="D695" s="173"/>
      <c r="E695" s="175"/>
      <c r="F695" s="177"/>
      <c r="G695" s="179"/>
    </row>
    <row r="696" spans="1:7" ht="15.75" thickBot="1">
      <c r="A696" s="11"/>
      <c r="B696" s="12" t="s">
        <v>15</v>
      </c>
      <c r="C696" s="13" t="s">
        <v>27</v>
      </c>
      <c r="D696" s="111">
        <v>1500</v>
      </c>
      <c r="E696" s="127"/>
      <c r="F696" s="47"/>
      <c r="G696" s="146">
        <f>IF(E696&gt;0,D696*E696,"")</f>
      </c>
    </row>
    <row r="697" spans="1:8" ht="33.75" customHeight="1" thickBot="1" thickTop="1">
      <c r="A697" s="10"/>
      <c r="B697" s="20" t="s">
        <v>348</v>
      </c>
      <c r="C697" s="14"/>
      <c r="D697" s="112"/>
      <c r="E697" s="128"/>
      <c r="F697" s="15"/>
      <c r="G697" s="147"/>
      <c r="H697" s="8"/>
    </row>
    <row r="698" spans="1:8" ht="15.75" customHeight="1" thickTop="1">
      <c r="A698" s="10"/>
      <c r="B698" s="169"/>
      <c r="C698" s="171"/>
      <c r="D698" s="173"/>
      <c r="E698" s="175"/>
      <c r="F698" s="177"/>
      <c r="G698" s="179"/>
      <c r="H698" s="8"/>
    </row>
    <row r="699" spans="1:8" ht="15.75" customHeight="1">
      <c r="A699" s="10"/>
      <c r="B699" s="169"/>
      <c r="C699" s="171"/>
      <c r="D699" s="173"/>
      <c r="E699" s="175"/>
      <c r="F699" s="177"/>
      <c r="G699" s="179"/>
      <c r="H699" s="8"/>
    </row>
    <row r="700" spans="1:8" ht="15.75" customHeight="1">
      <c r="A700" s="11"/>
      <c r="B700" s="12"/>
      <c r="C700" s="13"/>
      <c r="D700" s="111"/>
      <c r="E700" s="123"/>
      <c r="F700" s="17"/>
      <c r="G700" s="146">
        <f>IF(E700&gt;0,D700*E700,"")</f>
      </c>
      <c r="H700" s="8"/>
    </row>
    <row r="701" spans="1:8" ht="15.75" customHeight="1">
      <c r="A701" s="10"/>
      <c r="B701" s="169"/>
      <c r="C701" s="171"/>
      <c r="D701" s="173"/>
      <c r="E701" s="174"/>
      <c r="F701" s="176"/>
      <c r="G701" s="178"/>
      <c r="H701" s="8"/>
    </row>
    <row r="702" spans="1:8" ht="15.75" customHeight="1">
      <c r="A702" s="10"/>
      <c r="B702" s="169"/>
      <c r="C702" s="171"/>
      <c r="D702" s="173"/>
      <c r="E702" s="175"/>
      <c r="F702" s="177"/>
      <c r="G702" s="179"/>
      <c r="H702" s="8"/>
    </row>
    <row r="703" spans="1:8" ht="15.75" customHeight="1">
      <c r="A703" s="11"/>
      <c r="B703" s="12"/>
      <c r="C703" s="13"/>
      <c r="D703" s="111"/>
      <c r="E703" s="127"/>
      <c r="F703" s="47"/>
      <c r="G703" s="146">
        <f>IF(E703&gt;0,D703*E703,"")</f>
      </c>
      <c r="H703" s="8"/>
    </row>
    <row r="704" spans="1:8" ht="15.75" customHeight="1">
      <c r="A704" s="10"/>
      <c r="B704" s="169"/>
      <c r="C704" s="171"/>
      <c r="D704" s="173"/>
      <c r="E704" s="175"/>
      <c r="F704" s="177"/>
      <c r="G704" s="179"/>
      <c r="H704" s="8"/>
    </row>
    <row r="705" spans="1:8" ht="15.75" customHeight="1">
      <c r="A705" s="10"/>
      <c r="B705" s="169"/>
      <c r="C705" s="171"/>
      <c r="D705" s="173"/>
      <c r="E705" s="175"/>
      <c r="F705" s="177"/>
      <c r="G705" s="179"/>
      <c r="H705" s="8"/>
    </row>
    <row r="706" spans="1:8" ht="15.75" customHeight="1">
      <c r="A706" s="11"/>
      <c r="B706" s="12"/>
      <c r="C706" s="13"/>
      <c r="D706" s="111"/>
      <c r="E706" s="123"/>
      <c r="F706" s="17"/>
      <c r="G706" s="146">
        <f>IF(E706&gt;0,D706*E706,"")</f>
      </c>
      <c r="H706" s="8"/>
    </row>
    <row r="707" spans="1:8" ht="15.75" customHeight="1">
      <c r="A707" s="10"/>
      <c r="B707" s="169"/>
      <c r="C707" s="171"/>
      <c r="D707" s="173"/>
      <c r="E707" s="174"/>
      <c r="F707" s="176"/>
      <c r="G707" s="178"/>
      <c r="H707" s="8"/>
    </row>
    <row r="708" spans="1:8" ht="15.75" customHeight="1">
      <c r="A708" s="10"/>
      <c r="B708" s="169"/>
      <c r="C708" s="171"/>
      <c r="D708" s="173"/>
      <c r="E708" s="175"/>
      <c r="F708" s="177"/>
      <c r="G708" s="179"/>
      <c r="H708" s="8"/>
    </row>
    <row r="709" spans="1:8" ht="15.75" customHeight="1">
      <c r="A709" s="11"/>
      <c r="B709" s="12"/>
      <c r="C709" s="13"/>
      <c r="D709" s="111"/>
      <c r="E709" s="127"/>
      <c r="F709" s="47"/>
      <c r="G709" s="146">
        <f>IF(E709&gt;0,D709*E709,"")</f>
      </c>
      <c r="H709" s="8"/>
    </row>
    <row r="710" spans="1:8" ht="15.75" customHeight="1">
      <c r="A710" s="10"/>
      <c r="B710" s="169"/>
      <c r="C710" s="171"/>
      <c r="D710" s="173"/>
      <c r="E710" s="174"/>
      <c r="F710" s="176"/>
      <c r="G710" s="178"/>
      <c r="H710" s="8"/>
    </row>
    <row r="711" spans="1:8" ht="15.75" customHeight="1">
      <c r="A711" s="10"/>
      <c r="B711" s="169"/>
      <c r="C711" s="171"/>
      <c r="D711" s="173"/>
      <c r="E711" s="175"/>
      <c r="F711" s="177"/>
      <c r="G711" s="179"/>
      <c r="H711" s="8"/>
    </row>
    <row r="712" spans="1:8" ht="15.75" customHeight="1">
      <c r="A712" s="11"/>
      <c r="B712" s="12"/>
      <c r="C712" s="13"/>
      <c r="D712" s="111"/>
      <c r="E712" s="127"/>
      <c r="F712" s="47"/>
      <c r="G712" s="146">
        <f>IF(E712&gt;0,D712*E712,"")</f>
      </c>
      <c r="H712" s="8"/>
    </row>
    <row r="713" spans="1:8" ht="15.75" customHeight="1">
      <c r="A713" s="10"/>
      <c r="B713" s="169"/>
      <c r="C713" s="171"/>
      <c r="D713" s="173"/>
      <c r="E713" s="175"/>
      <c r="F713" s="177"/>
      <c r="G713" s="179"/>
      <c r="H713" s="8"/>
    </row>
    <row r="714" spans="1:8" ht="15.75" customHeight="1">
      <c r="A714" s="10"/>
      <c r="B714" s="169"/>
      <c r="C714" s="171"/>
      <c r="D714" s="173"/>
      <c r="E714" s="175"/>
      <c r="F714" s="177"/>
      <c r="G714" s="179"/>
      <c r="H714" s="8"/>
    </row>
    <row r="715" spans="1:8" ht="15.75" customHeight="1">
      <c r="A715" s="11"/>
      <c r="B715" s="12"/>
      <c r="C715" s="13"/>
      <c r="D715" s="111"/>
      <c r="E715" s="123"/>
      <c r="F715" s="17"/>
      <c r="G715" s="146">
        <f>IF(E715&gt;0,D715*E715,"")</f>
      </c>
      <c r="H715" s="8"/>
    </row>
    <row r="716" spans="1:8" ht="15.75" customHeight="1">
      <c r="A716" s="10"/>
      <c r="B716" s="169"/>
      <c r="C716" s="171"/>
      <c r="D716" s="173"/>
      <c r="E716" s="174"/>
      <c r="F716" s="176"/>
      <c r="G716" s="178"/>
      <c r="H716" s="8"/>
    </row>
    <row r="717" spans="1:8" ht="15.75" customHeight="1">
      <c r="A717" s="10"/>
      <c r="B717" s="169"/>
      <c r="C717" s="171"/>
      <c r="D717" s="173"/>
      <c r="E717" s="175"/>
      <c r="F717" s="177"/>
      <c r="G717" s="179"/>
      <c r="H717" s="8"/>
    </row>
    <row r="718" spans="1:8" ht="15.75" customHeight="1">
      <c r="A718" s="11"/>
      <c r="B718" s="12"/>
      <c r="C718" s="13"/>
      <c r="D718" s="111"/>
      <c r="E718" s="127"/>
      <c r="F718" s="47"/>
      <c r="G718" s="146">
        <f>IF(E718&gt;0,D718*E718,"")</f>
      </c>
      <c r="H718" s="8"/>
    </row>
    <row r="719" spans="1:8" ht="15.75" customHeight="1">
      <c r="A719" s="10"/>
      <c r="B719" s="169"/>
      <c r="C719" s="171"/>
      <c r="D719" s="173"/>
      <c r="E719" s="175"/>
      <c r="F719" s="177"/>
      <c r="G719" s="179"/>
      <c r="H719" s="8"/>
    </row>
    <row r="720" spans="1:8" ht="15.75" customHeight="1">
      <c r="A720" s="10"/>
      <c r="B720" s="169"/>
      <c r="C720" s="171"/>
      <c r="D720" s="173"/>
      <c r="E720" s="175"/>
      <c r="F720" s="177"/>
      <c r="G720" s="179"/>
      <c r="H720" s="8"/>
    </row>
    <row r="721" spans="1:8" ht="15.75" customHeight="1">
      <c r="A721" s="10"/>
      <c r="B721" s="44"/>
      <c r="C721" s="16"/>
      <c r="D721" s="107"/>
      <c r="E721" s="123"/>
      <c r="F721" s="17"/>
      <c r="G721" s="146">
        <f>IF(E721&gt;0,D721*E721,"")</f>
      </c>
      <c r="H721" s="8"/>
    </row>
    <row r="722" spans="1:8" ht="15.75" customHeight="1" thickBot="1">
      <c r="A722" s="48"/>
      <c r="B722" s="49"/>
      <c r="C722" s="50"/>
      <c r="D722" s="113"/>
      <c r="E722" s="129"/>
      <c r="F722" s="51"/>
      <c r="G722" s="152"/>
      <c r="H722" s="8"/>
    </row>
    <row r="723" spans="1:8" s="22" customFormat="1" ht="30" customHeight="1" thickBot="1">
      <c r="A723" s="52"/>
      <c r="B723" s="53" t="s">
        <v>317</v>
      </c>
      <c r="C723" s="54"/>
      <c r="D723" s="55"/>
      <c r="E723" s="130"/>
      <c r="F723" s="56"/>
      <c r="G723" s="151">
        <f>SUM(G694:G721)</f>
        <v>0</v>
      </c>
      <c r="H723" s="21"/>
    </row>
    <row r="724" spans="1:7" ht="15">
      <c r="A724" s="64"/>
      <c r="B724" s="65"/>
      <c r="C724" s="66"/>
      <c r="D724" s="67"/>
      <c r="E724" s="131"/>
      <c r="F724" s="68"/>
      <c r="G724" s="150"/>
    </row>
    <row r="725" spans="1:7" ht="15">
      <c r="A725" s="62"/>
      <c r="B725" s="23" t="s">
        <v>236</v>
      </c>
      <c r="C725" s="63"/>
      <c r="D725" s="109"/>
      <c r="E725" s="125"/>
      <c r="F725" s="69"/>
      <c r="G725" s="143"/>
    </row>
    <row r="726" spans="1:7" ht="15.75" thickBot="1">
      <c r="A726" s="60"/>
      <c r="B726" s="70"/>
      <c r="C726" s="61"/>
      <c r="D726" s="110"/>
      <c r="E726" s="126"/>
      <c r="F726" s="71"/>
      <c r="G726" s="145"/>
    </row>
    <row r="727" spans="1:7" ht="15">
      <c r="A727" s="10">
        <v>110</v>
      </c>
      <c r="B727" s="169" t="s">
        <v>237</v>
      </c>
      <c r="C727" s="171"/>
      <c r="D727" s="173"/>
      <c r="E727" s="175"/>
      <c r="F727" s="177"/>
      <c r="G727" s="179"/>
    </row>
    <row r="728" spans="1:7" ht="15">
      <c r="A728" s="10" t="s">
        <v>238</v>
      </c>
      <c r="B728" s="169"/>
      <c r="C728" s="171"/>
      <c r="D728" s="173"/>
      <c r="E728" s="175"/>
      <c r="F728" s="177"/>
      <c r="G728" s="179"/>
    </row>
    <row r="729" spans="1:7" ht="15">
      <c r="A729" s="11"/>
      <c r="B729" s="12" t="s">
        <v>15</v>
      </c>
      <c r="C729" s="13" t="s">
        <v>27</v>
      </c>
      <c r="D729" s="111">
        <v>3018.5</v>
      </c>
      <c r="E729" s="127"/>
      <c r="F729" s="47"/>
      <c r="G729" s="146">
        <f>IF(E729&gt;0,D729*E729,"")</f>
      </c>
    </row>
    <row r="730" spans="1:7" ht="15">
      <c r="A730" s="9">
        <v>111</v>
      </c>
      <c r="B730" s="168" t="s">
        <v>239</v>
      </c>
      <c r="C730" s="170"/>
      <c r="D730" s="172"/>
      <c r="E730" s="175"/>
      <c r="F730" s="177"/>
      <c r="G730" s="179"/>
    </row>
    <row r="731" spans="1:7" ht="15">
      <c r="A731" s="10" t="s">
        <v>240</v>
      </c>
      <c r="B731" s="169"/>
      <c r="C731" s="171"/>
      <c r="D731" s="173"/>
      <c r="E731" s="175"/>
      <c r="F731" s="177"/>
      <c r="G731" s="179"/>
    </row>
    <row r="732" spans="1:7" ht="15">
      <c r="A732" s="11"/>
      <c r="B732" s="12" t="s">
        <v>15</v>
      </c>
      <c r="C732" s="13" t="s">
        <v>27</v>
      </c>
      <c r="D732" s="111">
        <v>615</v>
      </c>
      <c r="E732" s="123"/>
      <c r="F732" s="17"/>
      <c r="G732" s="146">
        <f>IF(E732&gt;0,D732*E732,"")</f>
      </c>
    </row>
    <row r="733" spans="1:7" ht="15">
      <c r="A733" s="9">
        <v>112</v>
      </c>
      <c r="B733" s="168" t="s">
        <v>241</v>
      </c>
      <c r="C733" s="170"/>
      <c r="D733" s="172"/>
      <c r="E733" s="174"/>
      <c r="F733" s="176"/>
      <c r="G733" s="178"/>
    </row>
    <row r="734" spans="1:7" ht="15">
      <c r="A734" s="10" t="s">
        <v>242</v>
      </c>
      <c r="B734" s="169"/>
      <c r="C734" s="171"/>
      <c r="D734" s="173"/>
      <c r="E734" s="175"/>
      <c r="F734" s="177"/>
      <c r="G734" s="179"/>
    </row>
    <row r="735" spans="1:7" ht="15">
      <c r="A735" s="11"/>
      <c r="B735" s="12" t="s">
        <v>15</v>
      </c>
      <c r="C735" s="13" t="s">
        <v>27</v>
      </c>
      <c r="D735" s="111">
        <v>1740</v>
      </c>
      <c r="E735" s="127"/>
      <c r="F735" s="47"/>
      <c r="G735" s="146">
        <f>IF(E735&gt;0,D735*E735,"")</f>
      </c>
    </row>
    <row r="736" spans="1:7" ht="15">
      <c r="A736" s="9">
        <v>113</v>
      </c>
      <c r="B736" s="168" t="s">
        <v>243</v>
      </c>
      <c r="C736" s="170"/>
      <c r="D736" s="172"/>
      <c r="E736" s="175"/>
      <c r="F736" s="177"/>
      <c r="G736" s="179"/>
    </row>
    <row r="737" spans="1:7" ht="15">
      <c r="A737" s="10" t="s">
        <v>244</v>
      </c>
      <c r="B737" s="169"/>
      <c r="C737" s="171"/>
      <c r="D737" s="173"/>
      <c r="E737" s="175"/>
      <c r="F737" s="177"/>
      <c r="G737" s="179"/>
    </row>
    <row r="738" spans="1:7" ht="15">
      <c r="A738" s="11"/>
      <c r="B738" s="12" t="s">
        <v>15</v>
      </c>
      <c r="C738" s="13" t="s">
        <v>22</v>
      </c>
      <c r="D738" s="111">
        <v>2611.77</v>
      </c>
      <c r="E738" s="123"/>
      <c r="F738" s="17"/>
      <c r="G738" s="146">
        <f>IF(E738&gt;0,D738*E738,"")</f>
      </c>
    </row>
    <row r="739" spans="1:7" ht="15">
      <c r="A739" s="9">
        <v>114</v>
      </c>
      <c r="B739" s="168" t="s">
        <v>245</v>
      </c>
      <c r="C739" s="170"/>
      <c r="D739" s="172"/>
      <c r="E739" s="174"/>
      <c r="F739" s="176"/>
      <c r="G739" s="178"/>
    </row>
    <row r="740" spans="1:7" ht="15">
      <c r="A740" s="10" t="s">
        <v>246</v>
      </c>
      <c r="B740" s="169"/>
      <c r="C740" s="171"/>
      <c r="D740" s="173"/>
      <c r="E740" s="175"/>
      <c r="F740" s="177"/>
      <c r="G740" s="179"/>
    </row>
    <row r="741" spans="1:7" ht="15">
      <c r="A741" s="11"/>
      <c r="B741" s="12" t="s">
        <v>15</v>
      </c>
      <c r="C741" s="13" t="s">
        <v>22</v>
      </c>
      <c r="D741" s="111">
        <v>1825.4</v>
      </c>
      <c r="E741" s="127"/>
      <c r="F741" s="47"/>
      <c r="G741" s="146">
        <f>IF(E741&gt;0,D741*E741,"")</f>
      </c>
    </row>
    <row r="742" spans="1:7" ht="15">
      <c r="A742" s="9">
        <v>115</v>
      </c>
      <c r="B742" s="168" t="s">
        <v>247</v>
      </c>
      <c r="C742" s="170"/>
      <c r="D742" s="172"/>
      <c r="E742" s="175"/>
      <c r="F742" s="177"/>
      <c r="G742" s="179"/>
    </row>
    <row r="743" spans="1:7" ht="15">
      <c r="A743" s="10" t="s">
        <v>248</v>
      </c>
      <c r="B743" s="169"/>
      <c r="C743" s="171"/>
      <c r="D743" s="173"/>
      <c r="E743" s="175"/>
      <c r="F743" s="177"/>
      <c r="G743" s="179"/>
    </row>
    <row r="744" spans="1:7" ht="15">
      <c r="A744" s="11"/>
      <c r="B744" s="12" t="s">
        <v>15</v>
      </c>
      <c r="C744" s="13" t="s">
        <v>22</v>
      </c>
      <c r="D744" s="111">
        <v>862</v>
      </c>
      <c r="E744" s="123"/>
      <c r="F744" s="17"/>
      <c r="G744" s="146">
        <f>IF(E744&gt;0,D744*E744,"")</f>
      </c>
    </row>
    <row r="745" spans="1:7" ht="15">
      <c r="A745" s="9">
        <v>116</v>
      </c>
      <c r="B745" s="168" t="s">
        <v>318</v>
      </c>
      <c r="C745" s="170"/>
      <c r="D745" s="172"/>
      <c r="E745" s="174"/>
      <c r="F745" s="176"/>
      <c r="G745" s="178"/>
    </row>
    <row r="746" spans="1:7" ht="15">
      <c r="A746" s="10" t="s">
        <v>249</v>
      </c>
      <c r="B746" s="169"/>
      <c r="C746" s="171"/>
      <c r="D746" s="173"/>
      <c r="E746" s="175"/>
      <c r="F746" s="177"/>
      <c r="G746" s="179"/>
    </row>
    <row r="747" spans="1:7" ht="15">
      <c r="A747" s="11"/>
      <c r="B747" s="12" t="s">
        <v>15</v>
      </c>
      <c r="C747" s="13" t="s">
        <v>57</v>
      </c>
      <c r="D747" s="111">
        <v>5007.49</v>
      </c>
      <c r="E747" s="127"/>
      <c r="F747" s="47"/>
      <c r="G747" s="146">
        <f>IF(E747&gt;0,D747*E747,"")</f>
      </c>
    </row>
    <row r="748" spans="1:7" ht="15">
      <c r="A748" s="9">
        <v>117</v>
      </c>
      <c r="B748" s="168" t="s">
        <v>250</v>
      </c>
      <c r="C748" s="170"/>
      <c r="D748" s="172"/>
      <c r="E748" s="175"/>
      <c r="F748" s="177"/>
      <c r="G748" s="179"/>
    </row>
    <row r="749" spans="1:7" ht="15">
      <c r="A749" s="10" t="s">
        <v>251</v>
      </c>
      <c r="B749" s="169" t="s">
        <v>15</v>
      </c>
      <c r="C749" s="171" t="s">
        <v>22</v>
      </c>
      <c r="D749" s="173" t="s">
        <v>252</v>
      </c>
      <c r="E749" s="175"/>
      <c r="F749" s="177"/>
      <c r="G749" s="179"/>
    </row>
    <row r="750" spans="1:7" ht="15">
      <c r="A750" s="11"/>
      <c r="B750" s="12" t="s">
        <v>15</v>
      </c>
      <c r="C750" s="13" t="s">
        <v>22</v>
      </c>
      <c r="D750" s="111">
        <v>2518</v>
      </c>
      <c r="E750" s="123"/>
      <c r="F750" s="17"/>
      <c r="G750" s="146">
        <f>IF(E750&gt;0,D750*E750,"")</f>
      </c>
    </row>
    <row r="751" spans="1:7" ht="15">
      <c r="A751" s="9">
        <v>118</v>
      </c>
      <c r="B751" s="168" t="s">
        <v>253</v>
      </c>
      <c r="C751" s="170"/>
      <c r="D751" s="172"/>
      <c r="E751" s="174"/>
      <c r="F751" s="176"/>
      <c r="G751" s="178"/>
    </row>
    <row r="752" spans="1:7" ht="15">
      <c r="A752" s="10" t="s">
        <v>254</v>
      </c>
      <c r="B752" s="169"/>
      <c r="C752" s="171"/>
      <c r="D752" s="173"/>
      <c r="E752" s="175"/>
      <c r="F752" s="177"/>
      <c r="G752" s="179"/>
    </row>
    <row r="753" spans="1:7" ht="15">
      <c r="A753" s="11"/>
      <c r="B753" s="12" t="s">
        <v>15</v>
      </c>
      <c r="C753" s="13" t="s">
        <v>22</v>
      </c>
      <c r="D753" s="111">
        <v>130</v>
      </c>
      <c r="E753" s="127"/>
      <c r="F753" s="47"/>
      <c r="G753" s="146">
        <f>IF(E753&gt;0,D753*E753,"")</f>
      </c>
    </row>
    <row r="754" spans="1:7" ht="15">
      <c r="A754" s="9">
        <v>119</v>
      </c>
      <c r="B754" s="168" t="s">
        <v>255</v>
      </c>
      <c r="C754" s="170"/>
      <c r="D754" s="172"/>
      <c r="E754" s="175"/>
      <c r="F754" s="177"/>
      <c r="G754" s="179"/>
    </row>
    <row r="755" spans="1:7" ht="15">
      <c r="A755" s="10" t="s">
        <v>256</v>
      </c>
      <c r="B755" s="169"/>
      <c r="C755" s="171"/>
      <c r="D755" s="173"/>
      <c r="E755" s="175"/>
      <c r="F755" s="177"/>
      <c r="G755" s="179"/>
    </row>
    <row r="756" spans="1:7" ht="15">
      <c r="A756" s="11"/>
      <c r="B756" s="12" t="s">
        <v>15</v>
      </c>
      <c r="C756" s="13" t="s">
        <v>22</v>
      </c>
      <c r="D756" s="111">
        <v>62</v>
      </c>
      <c r="E756" s="123"/>
      <c r="F756" s="17"/>
      <c r="G756" s="146">
        <f>IF(E756&gt;0,D756*E756,"")</f>
      </c>
    </row>
    <row r="757" spans="1:7" ht="15">
      <c r="A757" s="9">
        <v>120</v>
      </c>
      <c r="B757" s="168" t="s">
        <v>257</v>
      </c>
      <c r="C757" s="170"/>
      <c r="D757" s="172"/>
      <c r="E757" s="174"/>
      <c r="F757" s="176"/>
      <c r="G757" s="178"/>
    </row>
    <row r="758" spans="1:7" ht="15">
      <c r="A758" s="10" t="s">
        <v>258</v>
      </c>
      <c r="B758" s="169"/>
      <c r="C758" s="171"/>
      <c r="D758" s="173"/>
      <c r="E758" s="175"/>
      <c r="F758" s="177"/>
      <c r="G758" s="179"/>
    </row>
    <row r="759" spans="1:7" ht="15.75" thickBot="1">
      <c r="A759" s="11"/>
      <c r="B759" s="12" t="s">
        <v>15</v>
      </c>
      <c r="C759" s="86" t="s">
        <v>259</v>
      </c>
      <c r="D759" s="111">
        <v>301.75</v>
      </c>
      <c r="E759" s="127"/>
      <c r="F759" s="47"/>
      <c r="G759" s="146">
        <f>IF(E759&gt;0,D759*E759,"")</f>
      </c>
    </row>
    <row r="760" spans="1:8" ht="33.75" customHeight="1" thickBot="1" thickTop="1">
      <c r="A760" s="10"/>
      <c r="B760" s="20" t="s">
        <v>358</v>
      </c>
      <c r="C760" s="14"/>
      <c r="D760" s="112"/>
      <c r="E760" s="128"/>
      <c r="F760" s="15"/>
      <c r="G760" s="147"/>
      <c r="H760" s="8"/>
    </row>
    <row r="761" spans="1:8" ht="15.75" customHeight="1" thickTop="1">
      <c r="A761" s="10"/>
      <c r="B761" s="169"/>
      <c r="C761" s="171"/>
      <c r="D761" s="173"/>
      <c r="E761" s="175"/>
      <c r="F761" s="177"/>
      <c r="G761" s="179"/>
      <c r="H761" s="8"/>
    </row>
    <row r="762" spans="1:8" ht="15.75" customHeight="1">
      <c r="A762" s="10"/>
      <c r="B762" s="169"/>
      <c r="C762" s="171"/>
      <c r="D762" s="173"/>
      <c r="E762" s="175"/>
      <c r="F762" s="177"/>
      <c r="G762" s="179"/>
      <c r="H762" s="8"/>
    </row>
    <row r="763" spans="1:8" ht="15.75" customHeight="1">
      <c r="A763" s="11"/>
      <c r="B763" s="12"/>
      <c r="C763" s="13"/>
      <c r="D763" s="111"/>
      <c r="E763" s="123"/>
      <c r="F763" s="17"/>
      <c r="G763" s="146">
        <f>IF(E763&gt;0,D763*E763,"")</f>
      </c>
      <c r="H763" s="8"/>
    </row>
    <row r="764" spans="1:8" ht="15.75" customHeight="1">
      <c r="A764" s="10"/>
      <c r="B764" s="169"/>
      <c r="C764" s="171"/>
      <c r="D764" s="173"/>
      <c r="E764" s="174"/>
      <c r="F764" s="176"/>
      <c r="G764" s="178"/>
      <c r="H764" s="8"/>
    </row>
    <row r="765" spans="1:8" ht="15.75" customHeight="1">
      <c r="A765" s="10"/>
      <c r="B765" s="169"/>
      <c r="C765" s="171"/>
      <c r="D765" s="173"/>
      <c r="E765" s="175"/>
      <c r="F765" s="177"/>
      <c r="G765" s="179"/>
      <c r="H765" s="8"/>
    </row>
    <row r="766" spans="1:8" ht="15.75" customHeight="1">
      <c r="A766" s="11"/>
      <c r="B766" s="12"/>
      <c r="C766" s="13"/>
      <c r="D766" s="111"/>
      <c r="E766" s="127"/>
      <c r="F766" s="47"/>
      <c r="G766" s="146">
        <f>IF(E766&gt;0,D766*E766,"")</f>
      </c>
      <c r="H766" s="8"/>
    </row>
    <row r="767" spans="1:8" ht="15.75" customHeight="1">
      <c r="A767" s="10"/>
      <c r="B767" s="169"/>
      <c r="C767" s="171"/>
      <c r="D767" s="173"/>
      <c r="E767" s="175"/>
      <c r="F767" s="177"/>
      <c r="G767" s="179"/>
      <c r="H767" s="8"/>
    </row>
    <row r="768" spans="1:8" ht="15.75" customHeight="1">
      <c r="A768" s="10"/>
      <c r="B768" s="169"/>
      <c r="C768" s="171"/>
      <c r="D768" s="173"/>
      <c r="E768" s="175"/>
      <c r="F768" s="177"/>
      <c r="G768" s="179"/>
      <c r="H768" s="8"/>
    </row>
    <row r="769" spans="1:8" ht="15.75" customHeight="1">
      <c r="A769" s="11"/>
      <c r="B769" s="12"/>
      <c r="C769" s="13"/>
      <c r="D769" s="111"/>
      <c r="E769" s="123"/>
      <c r="F769" s="17"/>
      <c r="G769" s="146">
        <f>IF(E769&gt;0,D769*E769,"")</f>
      </c>
      <c r="H769" s="8"/>
    </row>
    <row r="770" spans="1:8" ht="15.75" customHeight="1">
      <c r="A770" s="10"/>
      <c r="B770" s="169"/>
      <c r="C770" s="171"/>
      <c r="D770" s="173"/>
      <c r="E770" s="174"/>
      <c r="F770" s="176"/>
      <c r="G770" s="178"/>
      <c r="H770" s="8"/>
    </row>
    <row r="771" spans="1:8" ht="15.75" customHeight="1">
      <c r="A771" s="10"/>
      <c r="B771" s="169"/>
      <c r="C771" s="171"/>
      <c r="D771" s="173"/>
      <c r="E771" s="175"/>
      <c r="F771" s="177"/>
      <c r="G771" s="179"/>
      <c r="H771" s="8"/>
    </row>
    <row r="772" spans="1:8" ht="15.75" customHeight="1">
      <c r="A772" s="11"/>
      <c r="B772" s="12"/>
      <c r="C772" s="13"/>
      <c r="D772" s="111"/>
      <c r="E772" s="127"/>
      <c r="F772" s="47"/>
      <c r="G772" s="146">
        <f>IF(E772&gt;0,D772*E772,"")</f>
      </c>
      <c r="H772" s="8"/>
    </row>
    <row r="773" spans="1:8" ht="15.75" customHeight="1">
      <c r="A773" s="10"/>
      <c r="B773" s="169"/>
      <c r="C773" s="171"/>
      <c r="D773" s="173"/>
      <c r="E773" s="175"/>
      <c r="F773" s="177"/>
      <c r="G773" s="179"/>
      <c r="H773" s="8"/>
    </row>
    <row r="774" spans="1:8" ht="15.75" customHeight="1">
      <c r="A774" s="10"/>
      <c r="B774" s="169"/>
      <c r="C774" s="171"/>
      <c r="D774" s="173"/>
      <c r="E774" s="175"/>
      <c r="F774" s="177"/>
      <c r="G774" s="179"/>
      <c r="H774" s="8"/>
    </row>
    <row r="775" spans="1:8" ht="15.75" customHeight="1">
      <c r="A775" s="11"/>
      <c r="B775" s="12"/>
      <c r="C775" s="13"/>
      <c r="D775" s="111"/>
      <c r="E775" s="127"/>
      <c r="F775" s="47"/>
      <c r="G775" s="146">
        <f>IF(E775&gt;0,D775*E775,"")</f>
      </c>
      <c r="H775" s="8"/>
    </row>
    <row r="776" spans="1:8" ht="15.75" customHeight="1">
      <c r="A776" s="10"/>
      <c r="B776" s="169"/>
      <c r="C776" s="171"/>
      <c r="D776" s="173"/>
      <c r="E776" s="175"/>
      <c r="F776" s="177"/>
      <c r="G776" s="179"/>
      <c r="H776" s="8"/>
    </row>
    <row r="777" spans="1:8" ht="15.75" customHeight="1">
      <c r="A777" s="10"/>
      <c r="B777" s="169"/>
      <c r="C777" s="171"/>
      <c r="D777" s="173"/>
      <c r="E777" s="175"/>
      <c r="F777" s="177"/>
      <c r="G777" s="179"/>
      <c r="H777" s="8"/>
    </row>
    <row r="778" spans="1:8" ht="15.75" customHeight="1">
      <c r="A778" s="11"/>
      <c r="B778" s="12"/>
      <c r="C778" s="13"/>
      <c r="D778" s="111"/>
      <c r="E778" s="123"/>
      <c r="F778" s="17"/>
      <c r="G778" s="146">
        <f>IF(E778&gt;0,D778*E778,"")</f>
      </c>
      <c r="H778" s="8"/>
    </row>
    <row r="779" spans="1:8" ht="15.75" customHeight="1">
      <c r="A779" s="10"/>
      <c r="B779" s="169"/>
      <c r="C779" s="171"/>
      <c r="D779" s="173"/>
      <c r="E779" s="174"/>
      <c r="F779" s="176"/>
      <c r="G779" s="178"/>
      <c r="H779" s="8"/>
    </row>
    <row r="780" spans="1:8" ht="15.75" customHeight="1">
      <c r="A780" s="10"/>
      <c r="B780" s="169"/>
      <c r="C780" s="171"/>
      <c r="D780" s="173"/>
      <c r="E780" s="175"/>
      <c r="F780" s="177"/>
      <c r="G780" s="179"/>
      <c r="H780" s="8"/>
    </row>
    <row r="781" spans="1:8" ht="15.75" customHeight="1">
      <c r="A781" s="11"/>
      <c r="B781" s="12"/>
      <c r="C781" s="13"/>
      <c r="D781" s="111"/>
      <c r="E781" s="127"/>
      <c r="F781" s="47"/>
      <c r="G781" s="146">
        <f>IF(E781&gt;0,D781*E781,"")</f>
      </c>
      <c r="H781" s="8"/>
    </row>
    <row r="782" spans="1:8" ht="15.75" customHeight="1">
      <c r="A782" s="10"/>
      <c r="B782" s="169"/>
      <c r="C782" s="171"/>
      <c r="D782" s="173"/>
      <c r="E782" s="175"/>
      <c r="F782" s="177"/>
      <c r="G782" s="179"/>
      <c r="H782" s="8"/>
    </row>
    <row r="783" spans="1:8" ht="15.75" customHeight="1">
      <c r="A783" s="10"/>
      <c r="B783" s="169"/>
      <c r="C783" s="171"/>
      <c r="D783" s="173"/>
      <c r="E783" s="175"/>
      <c r="F783" s="177"/>
      <c r="G783" s="179"/>
      <c r="H783" s="8"/>
    </row>
    <row r="784" spans="1:8" ht="15.75" customHeight="1">
      <c r="A784" s="11"/>
      <c r="B784" s="12"/>
      <c r="C784" s="13"/>
      <c r="D784" s="111"/>
      <c r="E784" s="123"/>
      <c r="F784" s="17"/>
      <c r="G784" s="146">
        <f>IF(E784&gt;0,D784*E784,"")</f>
      </c>
      <c r="H784" s="8"/>
    </row>
    <row r="785" spans="1:8" ht="15.75" customHeight="1">
      <c r="A785" s="10"/>
      <c r="B785" s="169"/>
      <c r="C785" s="171"/>
      <c r="D785" s="173"/>
      <c r="E785" s="174"/>
      <c r="F785" s="176"/>
      <c r="G785" s="178"/>
      <c r="H785" s="8"/>
    </row>
    <row r="786" spans="1:8" ht="15.75" customHeight="1">
      <c r="A786" s="10"/>
      <c r="B786" s="169"/>
      <c r="C786" s="171"/>
      <c r="D786" s="173"/>
      <c r="E786" s="175"/>
      <c r="F786" s="177"/>
      <c r="G786" s="179"/>
      <c r="H786" s="8"/>
    </row>
    <row r="787" spans="1:8" ht="15.75" customHeight="1">
      <c r="A787" s="11"/>
      <c r="B787" s="12"/>
      <c r="C787" s="13"/>
      <c r="D787" s="111"/>
      <c r="E787" s="127"/>
      <c r="F787" s="47"/>
      <c r="G787" s="146">
        <f>IF(E787&gt;0,D787*E787,"")</f>
      </c>
      <c r="H787" s="8"/>
    </row>
    <row r="788" spans="1:8" ht="15.75" customHeight="1">
      <c r="A788" s="10"/>
      <c r="B788" s="169"/>
      <c r="C788" s="171"/>
      <c r="D788" s="173"/>
      <c r="E788" s="175"/>
      <c r="F788" s="177"/>
      <c r="G788" s="179"/>
      <c r="H788" s="8"/>
    </row>
    <row r="789" spans="1:8" ht="15.75" customHeight="1">
      <c r="A789" s="10"/>
      <c r="B789" s="169"/>
      <c r="C789" s="171"/>
      <c r="D789" s="173"/>
      <c r="E789" s="175"/>
      <c r="F789" s="177"/>
      <c r="G789" s="179"/>
      <c r="H789" s="8"/>
    </row>
    <row r="790" spans="1:8" ht="15.75" customHeight="1">
      <c r="A790" s="10"/>
      <c r="B790" s="44"/>
      <c r="C790" s="16"/>
      <c r="D790" s="107"/>
      <c r="E790" s="123"/>
      <c r="F790" s="17"/>
      <c r="G790" s="146">
        <f>IF(E790&gt;0,D790*E790,"")</f>
      </c>
      <c r="H790" s="8"/>
    </row>
    <row r="791" spans="1:8" ht="15.75" customHeight="1" thickBot="1">
      <c r="A791" s="48"/>
      <c r="B791" s="49"/>
      <c r="C791" s="50"/>
      <c r="D791" s="113"/>
      <c r="E791" s="129"/>
      <c r="F791" s="51"/>
      <c r="G791" s="152"/>
      <c r="H791" s="8"/>
    </row>
    <row r="792" spans="1:8" s="22" customFormat="1" ht="30" customHeight="1" thickBot="1">
      <c r="A792" s="52"/>
      <c r="B792" s="53" t="s">
        <v>319</v>
      </c>
      <c r="C792" s="54"/>
      <c r="D792" s="55"/>
      <c r="E792" s="130"/>
      <c r="F792" s="56"/>
      <c r="G792" s="151">
        <f>SUM(G729:G790)</f>
        <v>0</v>
      </c>
      <c r="H792" s="21"/>
    </row>
    <row r="793" spans="1:7" ht="15">
      <c r="A793" s="64"/>
      <c r="B793" s="65"/>
      <c r="C793" s="66"/>
      <c r="D793" s="67"/>
      <c r="E793" s="131"/>
      <c r="F793" s="68"/>
      <c r="G793" s="150"/>
    </row>
    <row r="794" spans="1:7" ht="15">
      <c r="A794" s="62"/>
      <c r="B794" s="23" t="s">
        <v>165</v>
      </c>
      <c r="C794" s="63"/>
      <c r="D794" s="109"/>
      <c r="E794" s="125"/>
      <c r="F794" s="69"/>
      <c r="G794" s="143"/>
    </row>
    <row r="795" spans="1:7" ht="15.75" thickBot="1">
      <c r="A795" s="60"/>
      <c r="B795" s="70"/>
      <c r="C795" s="61"/>
      <c r="D795" s="110"/>
      <c r="E795" s="126"/>
      <c r="F795" s="71"/>
      <c r="G795" s="145"/>
    </row>
    <row r="796" spans="1:7" ht="15">
      <c r="A796" s="10">
        <v>121</v>
      </c>
      <c r="B796" s="169" t="s">
        <v>260</v>
      </c>
      <c r="C796" s="171"/>
      <c r="D796" s="173"/>
      <c r="E796" s="175"/>
      <c r="F796" s="177"/>
      <c r="G796" s="179"/>
    </row>
    <row r="797" spans="1:7" ht="15">
      <c r="A797" s="10" t="s">
        <v>261</v>
      </c>
      <c r="B797" s="169"/>
      <c r="C797" s="171"/>
      <c r="D797" s="173"/>
      <c r="E797" s="175"/>
      <c r="F797" s="177"/>
      <c r="G797" s="179"/>
    </row>
    <row r="798" spans="1:7" ht="15">
      <c r="A798" s="11"/>
      <c r="B798" s="12" t="s">
        <v>15</v>
      </c>
      <c r="C798" s="13" t="s">
        <v>22</v>
      </c>
      <c r="D798" s="111">
        <v>154.93</v>
      </c>
      <c r="E798" s="127"/>
      <c r="F798" s="47"/>
      <c r="G798" s="146">
        <f>IF(E798&gt;0,D798*E798,"")</f>
      </c>
    </row>
    <row r="799" spans="1:7" ht="15">
      <c r="A799" s="9">
        <v>122</v>
      </c>
      <c r="B799" s="168" t="s">
        <v>262</v>
      </c>
      <c r="C799" s="170"/>
      <c r="D799" s="172"/>
      <c r="E799" s="175"/>
      <c r="F799" s="177"/>
      <c r="G799" s="179"/>
    </row>
    <row r="800" spans="1:7" ht="15">
      <c r="A800" s="10" t="s">
        <v>263</v>
      </c>
      <c r="B800" s="169"/>
      <c r="C800" s="171"/>
      <c r="D800" s="173"/>
      <c r="E800" s="175"/>
      <c r="F800" s="177"/>
      <c r="G800" s="179"/>
    </row>
    <row r="801" spans="1:7" ht="15">
      <c r="A801" s="11"/>
      <c r="B801" s="12" t="s">
        <v>15</v>
      </c>
      <c r="C801" s="13" t="s">
        <v>22</v>
      </c>
      <c r="D801" s="111">
        <v>600.02</v>
      </c>
      <c r="E801" s="123"/>
      <c r="F801" s="17"/>
      <c r="G801" s="146">
        <f>IF(E801&gt;0,D801*E801,"")</f>
      </c>
    </row>
    <row r="802" spans="1:7" ht="15">
      <c r="A802" s="9">
        <v>123</v>
      </c>
      <c r="B802" s="168" t="s">
        <v>264</v>
      </c>
      <c r="C802" s="170"/>
      <c r="D802" s="172"/>
      <c r="E802" s="174"/>
      <c r="F802" s="176"/>
      <c r="G802" s="178"/>
    </row>
    <row r="803" spans="1:7" ht="15">
      <c r="A803" s="10" t="s">
        <v>265</v>
      </c>
      <c r="B803" s="169"/>
      <c r="C803" s="171"/>
      <c r="D803" s="173"/>
      <c r="E803" s="175"/>
      <c r="F803" s="177"/>
      <c r="G803" s="179"/>
    </row>
    <row r="804" spans="1:7" ht="15.75" thickBot="1">
      <c r="A804" s="11"/>
      <c r="B804" s="12" t="s">
        <v>15</v>
      </c>
      <c r="C804" s="13" t="s">
        <v>22</v>
      </c>
      <c r="D804" s="111">
        <v>389.19</v>
      </c>
      <c r="E804" s="127"/>
      <c r="F804" s="47"/>
      <c r="G804" s="146">
        <f>IF(E804&gt;0,D804*E804,"")</f>
      </c>
    </row>
    <row r="805" spans="1:8" ht="33.75" customHeight="1" thickBot="1" thickTop="1">
      <c r="A805" s="10"/>
      <c r="B805" s="20" t="s">
        <v>356</v>
      </c>
      <c r="C805" s="14"/>
      <c r="D805" s="112"/>
      <c r="E805" s="128"/>
      <c r="F805" s="15"/>
      <c r="G805" s="147"/>
      <c r="H805" s="8"/>
    </row>
    <row r="806" spans="1:8" ht="15.75" customHeight="1" thickTop="1">
      <c r="A806" s="10"/>
      <c r="B806" s="169"/>
      <c r="C806" s="171"/>
      <c r="D806" s="173"/>
      <c r="E806" s="175"/>
      <c r="F806" s="177"/>
      <c r="G806" s="179" t="s">
        <v>360</v>
      </c>
      <c r="H806" s="8"/>
    </row>
    <row r="807" spans="1:8" ht="15.75" customHeight="1">
      <c r="A807" s="10"/>
      <c r="B807" s="169"/>
      <c r="C807" s="171"/>
      <c r="D807" s="173"/>
      <c r="E807" s="175"/>
      <c r="F807" s="177"/>
      <c r="G807" s="179"/>
      <c r="H807" s="8"/>
    </row>
    <row r="808" spans="1:8" ht="15.75" customHeight="1">
      <c r="A808" s="11"/>
      <c r="B808" s="12"/>
      <c r="C808" s="13"/>
      <c r="D808" s="111"/>
      <c r="E808" s="123"/>
      <c r="F808" s="17"/>
      <c r="G808" s="146">
        <f>IF(E808&gt;0,"=D12*E12","")</f>
      </c>
      <c r="H808" s="8"/>
    </row>
    <row r="809" spans="1:8" ht="15.75" customHeight="1">
      <c r="A809" s="10"/>
      <c r="B809" s="169"/>
      <c r="C809" s="171"/>
      <c r="D809" s="173"/>
      <c r="E809" s="174"/>
      <c r="F809" s="176"/>
      <c r="G809" s="178"/>
      <c r="H809" s="8"/>
    </row>
    <row r="810" spans="1:8" ht="15.75" customHeight="1">
      <c r="A810" s="10"/>
      <c r="B810" s="169"/>
      <c r="C810" s="171"/>
      <c r="D810" s="173"/>
      <c r="E810" s="175"/>
      <c r="F810" s="177"/>
      <c r="G810" s="179"/>
      <c r="H810" s="8"/>
    </row>
    <row r="811" spans="1:8" ht="15.75" customHeight="1">
      <c r="A811" s="11"/>
      <c r="B811" s="12"/>
      <c r="C811" s="13"/>
      <c r="D811" s="111"/>
      <c r="E811" s="127"/>
      <c r="F811" s="47"/>
      <c r="G811" s="146">
        <f>IF(E811&gt;0,D811*E811,"")</f>
      </c>
      <c r="H811" s="8"/>
    </row>
    <row r="812" spans="1:8" ht="15.75" customHeight="1">
      <c r="A812" s="10"/>
      <c r="B812" s="169"/>
      <c r="C812" s="171"/>
      <c r="D812" s="173"/>
      <c r="E812" s="175"/>
      <c r="F812" s="177"/>
      <c r="G812" s="179"/>
      <c r="H812" s="8"/>
    </row>
    <row r="813" spans="1:8" ht="15.75" customHeight="1">
      <c r="A813" s="10"/>
      <c r="B813" s="169"/>
      <c r="C813" s="171"/>
      <c r="D813" s="173"/>
      <c r="E813" s="175"/>
      <c r="F813" s="177"/>
      <c r="G813" s="179"/>
      <c r="H813" s="8"/>
    </row>
    <row r="814" spans="1:8" ht="15.75" customHeight="1">
      <c r="A814" s="11"/>
      <c r="B814" s="12"/>
      <c r="C814" s="13"/>
      <c r="D814" s="111"/>
      <c r="E814" s="123"/>
      <c r="F814" s="17"/>
      <c r="G814" s="146">
        <f>IF(E814&gt;0,D814*E814,"")</f>
      </c>
      <c r="H814" s="8"/>
    </row>
    <row r="815" spans="1:8" ht="15.75" customHeight="1">
      <c r="A815" s="10"/>
      <c r="B815" s="169"/>
      <c r="C815" s="171"/>
      <c r="D815" s="173"/>
      <c r="E815" s="174"/>
      <c r="F815" s="176"/>
      <c r="G815" s="178"/>
      <c r="H815" s="8"/>
    </row>
    <row r="816" spans="1:8" ht="15.75" customHeight="1">
      <c r="A816" s="10"/>
      <c r="B816" s="169"/>
      <c r="C816" s="171"/>
      <c r="D816" s="173"/>
      <c r="E816" s="175"/>
      <c r="F816" s="177"/>
      <c r="G816" s="179"/>
      <c r="H816" s="8"/>
    </row>
    <row r="817" spans="1:8" ht="15.75" customHeight="1">
      <c r="A817" s="11"/>
      <c r="B817" s="12"/>
      <c r="C817" s="13"/>
      <c r="D817" s="111"/>
      <c r="E817" s="127"/>
      <c r="F817" s="47"/>
      <c r="G817" s="146">
        <f>IF(E817&gt;0,D817*E817,"")</f>
      </c>
      <c r="H817" s="8"/>
    </row>
    <row r="818" spans="1:8" ht="15.75" customHeight="1">
      <c r="A818" s="10"/>
      <c r="B818" s="169"/>
      <c r="C818" s="171"/>
      <c r="D818" s="173"/>
      <c r="E818" s="174"/>
      <c r="F818" s="176"/>
      <c r="G818" s="178"/>
      <c r="H818" s="8"/>
    </row>
    <row r="819" spans="1:8" ht="15.75" customHeight="1">
      <c r="A819" s="10"/>
      <c r="B819" s="169"/>
      <c r="C819" s="171"/>
      <c r="D819" s="173"/>
      <c r="E819" s="175"/>
      <c r="F819" s="177"/>
      <c r="G819" s="179"/>
      <c r="H819" s="8"/>
    </row>
    <row r="820" spans="1:8" ht="15.75" customHeight="1">
      <c r="A820" s="10"/>
      <c r="B820" s="44"/>
      <c r="C820" s="16"/>
      <c r="D820" s="107"/>
      <c r="E820" s="128"/>
      <c r="F820" s="17"/>
      <c r="G820" s="146">
        <f>IF(E820&gt;0,D820*E820,"")</f>
      </c>
      <c r="H820" s="8"/>
    </row>
    <row r="821" spans="1:8" ht="15.75" customHeight="1" thickBot="1">
      <c r="A821" s="48"/>
      <c r="B821" s="49"/>
      <c r="C821" s="50"/>
      <c r="D821" s="113"/>
      <c r="E821" s="129"/>
      <c r="F821" s="51"/>
      <c r="G821" s="148"/>
      <c r="H821" s="8"/>
    </row>
    <row r="822" spans="1:8" s="22" customFormat="1" ht="30" customHeight="1" thickBot="1">
      <c r="A822" s="52"/>
      <c r="B822" s="53" t="s">
        <v>309</v>
      </c>
      <c r="C822" s="54"/>
      <c r="D822" s="55"/>
      <c r="E822" s="130"/>
      <c r="F822" s="56"/>
      <c r="G822" s="151">
        <f>SUM(G796:G820)</f>
        <v>0</v>
      </c>
      <c r="H822" s="21"/>
    </row>
    <row r="823" spans="1:7" ht="30" customHeight="1" thickBot="1">
      <c r="A823" s="52"/>
      <c r="B823" s="57" t="s">
        <v>320</v>
      </c>
      <c r="C823" s="54"/>
      <c r="D823" s="55"/>
      <c r="E823" s="130"/>
      <c r="F823" s="56"/>
      <c r="G823" s="151">
        <f>SUM(G723,G792,G822)</f>
        <v>0</v>
      </c>
    </row>
    <row r="824" spans="1:7" ht="15">
      <c r="A824" s="64"/>
      <c r="B824" s="65"/>
      <c r="C824" s="66"/>
      <c r="D824" s="67"/>
      <c r="E824" s="131"/>
      <c r="F824" s="68"/>
      <c r="G824" s="150"/>
    </row>
    <row r="825" spans="1:7" ht="15">
      <c r="A825" s="62"/>
      <c r="B825" s="23" t="s">
        <v>321</v>
      </c>
      <c r="C825" s="63"/>
      <c r="D825" s="109"/>
      <c r="E825" s="125"/>
      <c r="F825" s="69"/>
      <c r="G825" s="143"/>
    </row>
    <row r="826" spans="1:7" ht="15">
      <c r="A826" s="62"/>
      <c r="B826" s="23" t="s">
        <v>54</v>
      </c>
      <c r="C826" s="63"/>
      <c r="D826" s="109"/>
      <c r="E826" s="125"/>
      <c r="F826" s="69"/>
      <c r="G826" s="143"/>
    </row>
    <row r="827" spans="1:7" ht="15.75" thickBot="1">
      <c r="A827" s="60"/>
      <c r="B827" s="70"/>
      <c r="C827" s="61"/>
      <c r="D827" s="110"/>
      <c r="E827" s="126"/>
      <c r="F827" s="71"/>
      <c r="G827" s="145"/>
    </row>
    <row r="828" spans="1:7" ht="15">
      <c r="A828" s="10">
        <v>124</v>
      </c>
      <c r="B828" s="169" t="s">
        <v>322</v>
      </c>
      <c r="C828" s="171"/>
      <c r="D828" s="173"/>
      <c r="E828" s="175"/>
      <c r="F828" s="177"/>
      <c r="G828" s="179"/>
    </row>
    <row r="829" spans="1:7" ht="15">
      <c r="A829" s="10" t="s">
        <v>266</v>
      </c>
      <c r="B829" s="169"/>
      <c r="C829" s="171"/>
      <c r="D829" s="173"/>
      <c r="E829" s="175"/>
      <c r="F829" s="177"/>
      <c r="G829" s="179"/>
    </row>
    <row r="830" spans="1:7" ht="15">
      <c r="A830" s="11"/>
      <c r="B830" s="12" t="s">
        <v>15</v>
      </c>
      <c r="C830" s="13" t="s">
        <v>57</v>
      </c>
      <c r="D830" s="111">
        <v>10355.15</v>
      </c>
      <c r="E830" s="127"/>
      <c r="F830" s="47"/>
      <c r="G830" s="146">
        <f>IF(E830&gt;0,D830*E830,"")</f>
      </c>
    </row>
    <row r="831" spans="1:7" ht="15">
      <c r="A831" s="9">
        <v>125</v>
      </c>
      <c r="B831" s="168" t="s">
        <v>267</v>
      </c>
      <c r="C831" s="170"/>
      <c r="D831" s="172"/>
      <c r="E831" s="175"/>
      <c r="F831" s="177"/>
      <c r="G831" s="179"/>
    </row>
    <row r="832" spans="1:7" ht="15">
      <c r="A832" s="10" t="s">
        <v>268</v>
      </c>
      <c r="B832" s="169"/>
      <c r="C832" s="171"/>
      <c r="D832" s="173"/>
      <c r="E832" s="175"/>
      <c r="F832" s="177"/>
      <c r="G832" s="179"/>
    </row>
    <row r="833" spans="1:7" ht="15">
      <c r="A833" s="11"/>
      <c r="B833" s="12" t="s">
        <v>15</v>
      </c>
      <c r="C833" s="13" t="s">
        <v>36</v>
      </c>
      <c r="D833" s="111">
        <v>4</v>
      </c>
      <c r="E833" s="123"/>
      <c r="F833" s="17"/>
      <c r="G833" s="146">
        <f>IF(E833&gt;0,D833*E833,"")</f>
      </c>
    </row>
    <row r="834" spans="1:7" ht="15">
      <c r="A834" s="9">
        <v>126</v>
      </c>
      <c r="B834" s="168" t="s">
        <v>269</v>
      </c>
      <c r="C834" s="170"/>
      <c r="D834" s="172"/>
      <c r="E834" s="174"/>
      <c r="F834" s="176"/>
      <c r="G834" s="178"/>
    </row>
    <row r="835" spans="1:7" ht="15">
      <c r="A835" s="10" t="s">
        <v>270</v>
      </c>
      <c r="B835" s="169"/>
      <c r="C835" s="171"/>
      <c r="D835" s="173"/>
      <c r="E835" s="175"/>
      <c r="F835" s="177"/>
      <c r="G835" s="179"/>
    </row>
    <row r="836" spans="1:7" ht="15">
      <c r="A836" s="11"/>
      <c r="B836" s="12" t="s">
        <v>15</v>
      </c>
      <c r="C836" s="13" t="s">
        <v>22</v>
      </c>
      <c r="D836" s="111">
        <v>1738</v>
      </c>
      <c r="E836" s="127"/>
      <c r="F836" s="47"/>
      <c r="G836" s="146">
        <f>IF(E836&gt;0,D836*E836,"")</f>
      </c>
    </row>
    <row r="837" spans="1:7" ht="15">
      <c r="A837" s="9">
        <v>127</v>
      </c>
      <c r="B837" s="168" t="s">
        <v>271</v>
      </c>
      <c r="C837" s="170"/>
      <c r="D837" s="172"/>
      <c r="E837" s="175"/>
      <c r="F837" s="177"/>
      <c r="G837" s="179"/>
    </row>
    <row r="838" spans="1:7" ht="15">
      <c r="A838" s="10" t="s">
        <v>272</v>
      </c>
      <c r="B838" s="169"/>
      <c r="C838" s="171"/>
      <c r="D838" s="173"/>
      <c r="E838" s="175"/>
      <c r="F838" s="177"/>
      <c r="G838" s="179"/>
    </row>
    <row r="839" spans="1:7" ht="15">
      <c r="A839" s="11"/>
      <c r="B839" s="12" t="s">
        <v>15</v>
      </c>
      <c r="C839" s="13" t="s">
        <v>22</v>
      </c>
      <c r="D839" s="111">
        <v>545</v>
      </c>
      <c r="E839" s="123"/>
      <c r="F839" s="17"/>
      <c r="G839" s="146">
        <f>IF(E839&gt;0,D839*E839,"")</f>
      </c>
    </row>
    <row r="840" spans="1:7" ht="15">
      <c r="A840" s="9">
        <v>128</v>
      </c>
      <c r="B840" s="168" t="s">
        <v>273</v>
      </c>
      <c r="C840" s="170"/>
      <c r="D840" s="172"/>
      <c r="E840" s="174"/>
      <c r="F840" s="176"/>
      <c r="G840" s="178"/>
    </row>
    <row r="841" spans="1:7" ht="15">
      <c r="A841" s="10" t="s">
        <v>274</v>
      </c>
      <c r="B841" s="169"/>
      <c r="C841" s="171"/>
      <c r="D841" s="173"/>
      <c r="E841" s="175"/>
      <c r="F841" s="177"/>
      <c r="G841" s="179"/>
    </row>
    <row r="842" spans="1:7" ht="15">
      <c r="A842" s="11"/>
      <c r="B842" s="12" t="s">
        <v>15</v>
      </c>
      <c r="C842" s="13" t="s">
        <v>57</v>
      </c>
      <c r="D842" s="111">
        <v>55616</v>
      </c>
      <c r="E842" s="127"/>
      <c r="F842" s="47"/>
      <c r="G842" s="146">
        <f>IF(E842&gt;0,D842*E842,"")</f>
      </c>
    </row>
    <row r="843" spans="1:7" ht="15">
      <c r="A843" s="9">
        <v>129</v>
      </c>
      <c r="B843" s="168" t="s">
        <v>275</v>
      </c>
      <c r="C843" s="170"/>
      <c r="D843" s="172"/>
      <c r="E843" s="175"/>
      <c r="F843" s="177"/>
      <c r="G843" s="179"/>
    </row>
    <row r="844" spans="1:7" ht="15">
      <c r="A844" s="10" t="s">
        <v>276</v>
      </c>
      <c r="B844" s="169"/>
      <c r="C844" s="171"/>
      <c r="D844" s="173"/>
      <c r="E844" s="175"/>
      <c r="F844" s="177"/>
      <c r="G844" s="179"/>
    </row>
    <row r="845" spans="1:7" ht="15">
      <c r="A845" s="11"/>
      <c r="B845" s="12" t="s">
        <v>15</v>
      </c>
      <c r="C845" s="13" t="s">
        <v>259</v>
      </c>
      <c r="D845" s="111">
        <v>216</v>
      </c>
      <c r="E845" s="123"/>
      <c r="F845" s="17"/>
      <c r="G845" s="146">
        <f>IF(E845&gt;0,D845*E845,"")</f>
      </c>
    </row>
    <row r="846" spans="1:7" ht="15">
      <c r="A846" s="9">
        <v>130</v>
      </c>
      <c r="B846" s="168" t="s">
        <v>277</v>
      </c>
      <c r="C846" s="170"/>
      <c r="D846" s="172"/>
      <c r="E846" s="174"/>
      <c r="F846" s="176"/>
      <c r="G846" s="178" t="s">
        <v>360</v>
      </c>
    </row>
    <row r="847" spans="1:7" ht="15">
      <c r="A847" s="10" t="s">
        <v>278</v>
      </c>
      <c r="B847" s="169"/>
      <c r="C847" s="171"/>
      <c r="D847" s="173"/>
      <c r="E847" s="175"/>
      <c r="F847" s="177"/>
      <c r="G847" s="179"/>
    </row>
    <row r="848" spans="1:7" ht="15">
      <c r="A848" s="11"/>
      <c r="B848" s="12" t="s">
        <v>15</v>
      </c>
      <c r="C848" s="13" t="s">
        <v>36</v>
      </c>
      <c r="D848" s="111">
        <v>222</v>
      </c>
      <c r="E848" s="127"/>
      <c r="F848" s="47"/>
      <c r="G848" s="146">
        <f>IF(E848&gt;0,D848*E848,"")</f>
      </c>
    </row>
    <row r="849" spans="1:7" ht="15">
      <c r="A849" s="9">
        <v>131</v>
      </c>
      <c r="B849" s="168" t="s">
        <v>323</v>
      </c>
      <c r="C849" s="170"/>
      <c r="D849" s="172"/>
      <c r="E849" s="175"/>
      <c r="F849" s="177"/>
      <c r="G849" s="179"/>
    </row>
    <row r="850" spans="1:7" ht="15">
      <c r="A850" s="10" t="s">
        <v>279</v>
      </c>
      <c r="B850" s="169"/>
      <c r="C850" s="171"/>
      <c r="D850" s="173"/>
      <c r="E850" s="175"/>
      <c r="F850" s="177"/>
      <c r="G850" s="179"/>
    </row>
    <row r="851" spans="1:7" ht="15">
      <c r="A851" s="11"/>
      <c r="B851" s="12" t="s">
        <v>15</v>
      </c>
      <c r="C851" s="13" t="s">
        <v>22</v>
      </c>
      <c r="D851" s="111">
        <v>201</v>
      </c>
      <c r="E851" s="123"/>
      <c r="F851" s="17"/>
      <c r="G851" s="146">
        <f>IF(E851&gt;0,D851*E851,"")</f>
      </c>
    </row>
    <row r="852" spans="1:7" ht="15">
      <c r="A852" s="9">
        <v>132</v>
      </c>
      <c r="B852" s="168" t="s">
        <v>324</v>
      </c>
      <c r="C852" s="170"/>
      <c r="D852" s="172"/>
      <c r="E852" s="174"/>
      <c r="F852" s="176"/>
      <c r="G852" s="178"/>
    </row>
    <row r="853" spans="1:7" ht="15">
      <c r="A853" s="10" t="s">
        <v>280</v>
      </c>
      <c r="B853" s="169"/>
      <c r="C853" s="171"/>
      <c r="D853" s="173"/>
      <c r="E853" s="175"/>
      <c r="F853" s="177"/>
      <c r="G853" s="179"/>
    </row>
    <row r="854" spans="1:7" ht="15">
      <c r="A854" s="11"/>
      <c r="B854" s="12" t="s">
        <v>15</v>
      </c>
      <c r="C854" s="13" t="s">
        <v>22</v>
      </c>
      <c r="D854" s="111">
        <v>141</v>
      </c>
      <c r="E854" s="127"/>
      <c r="F854" s="47"/>
      <c r="G854" s="146">
        <f>IF(E854&gt;0,D854*E854,"")</f>
      </c>
    </row>
    <row r="855" spans="1:7" ht="15">
      <c r="A855" s="9">
        <v>133</v>
      </c>
      <c r="B855" s="168" t="s">
        <v>325</v>
      </c>
      <c r="C855" s="170"/>
      <c r="D855" s="172"/>
      <c r="E855" s="175"/>
      <c r="F855" s="177"/>
      <c r="G855" s="179"/>
    </row>
    <row r="856" spans="1:7" ht="15">
      <c r="A856" s="10" t="s">
        <v>281</v>
      </c>
      <c r="B856" s="169"/>
      <c r="C856" s="171"/>
      <c r="D856" s="173"/>
      <c r="E856" s="175"/>
      <c r="F856" s="177"/>
      <c r="G856" s="179"/>
    </row>
    <row r="857" spans="1:7" ht="15">
      <c r="A857" s="11"/>
      <c r="B857" s="12" t="s">
        <v>15</v>
      </c>
      <c r="C857" s="13" t="s">
        <v>22</v>
      </c>
      <c r="D857" s="111">
        <v>60</v>
      </c>
      <c r="E857" s="123"/>
      <c r="F857" s="17"/>
      <c r="G857" s="146">
        <f>IF(E857&gt;0,D857*E857,"")</f>
      </c>
    </row>
    <row r="858" spans="1:7" ht="15">
      <c r="A858" s="9">
        <v>134</v>
      </c>
      <c r="B858" s="168" t="s">
        <v>257</v>
      </c>
      <c r="C858" s="170"/>
      <c r="D858" s="172"/>
      <c r="E858" s="174"/>
      <c r="F858" s="176"/>
      <c r="G858" s="178"/>
    </row>
    <row r="859" spans="1:7" ht="15">
      <c r="A859" s="10" t="s">
        <v>282</v>
      </c>
      <c r="B859" s="169"/>
      <c r="C859" s="171"/>
      <c r="D859" s="173"/>
      <c r="E859" s="175"/>
      <c r="F859" s="177"/>
      <c r="G859" s="179"/>
    </row>
    <row r="860" spans="1:7" ht="15">
      <c r="A860" s="11"/>
      <c r="B860" s="12" t="s">
        <v>15</v>
      </c>
      <c r="C860" s="13" t="s">
        <v>259</v>
      </c>
      <c r="D860" s="111">
        <v>402</v>
      </c>
      <c r="E860" s="127"/>
      <c r="F860" s="47"/>
      <c r="G860" s="146">
        <f>IF(E860&gt;0,D860*E860,"")</f>
      </c>
    </row>
    <row r="861" spans="1:7" ht="15">
      <c r="A861" s="9">
        <v>135</v>
      </c>
      <c r="B861" s="162" t="s">
        <v>283</v>
      </c>
      <c r="C861" s="163"/>
      <c r="D861" s="164"/>
      <c r="E861" s="165"/>
      <c r="F861" s="190"/>
      <c r="G861" s="191"/>
    </row>
    <row r="862" spans="1:7" ht="15">
      <c r="A862" s="10" t="s">
        <v>284</v>
      </c>
      <c r="B862" s="168"/>
      <c r="C862" s="170"/>
      <c r="D862" s="172"/>
      <c r="E862" s="174"/>
      <c r="F862" s="176"/>
      <c r="G862" s="178"/>
    </row>
    <row r="863" spans="1:7" ht="15">
      <c r="A863" s="11"/>
      <c r="B863" s="12" t="s">
        <v>15</v>
      </c>
      <c r="C863" s="13" t="s">
        <v>22</v>
      </c>
      <c r="D863" s="111">
        <v>201</v>
      </c>
      <c r="E863" s="123"/>
      <c r="F863" s="17"/>
      <c r="G863" s="146">
        <f>IF(E863&gt;0,D863*E863,"")</f>
      </c>
    </row>
    <row r="864" spans="1:7" ht="15">
      <c r="A864" s="9">
        <v>136</v>
      </c>
      <c r="B864" s="168" t="s">
        <v>285</v>
      </c>
      <c r="C864" s="170"/>
      <c r="D864" s="172"/>
      <c r="E864" s="174"/>
      <c r="F864" s="176"/>
      <c r="G864" s="178"/>
    </row>
    <row r="865" spans="1:7" ht="15">
      <c r="A865" s="10" t="s">
        <v>286</v>
      </c>
      <c r="B865" s="169"/>
      <c r="C865" s="171"/>
      <c r="D865" s="173"/>
      <c r="E865" s="175"/>
      <c r="F865" s="177"/>
      <c r="G865" s="179"/>
    </row>
    <row r="866" spans="1:7" ht="15.75" thickBot="1">
      <c r="A866" s="11"/>
      <c r="B866" s="12" t="s">
        <v>15</v>
      </c>
      <c r="C866" s="13" t="s">
        <v>27</v>
      </c>
      <c r="D866" s="111">
        <v>19.24</v>
      </c>
      <c r="E866" s="127"/>
      <c r="F866" s="47"/>
      <c r="G866" s="146">
        <f>IF(E866&gt;0,D866*E866,"")</f>
      </c>
    </row>
    <row r="867" spans="1:8" ht="33.75" customHeight="1" thickBot="1" thickTop="1">
      <c r="A867" s="10"/>
      <c r="B867" s="20" t="s">
        <v>359</v>
      </c>
      <c r="C867" s="14"/>
      <c r="D867" s="112"/>
      <c r="E867" s="128"/>
      <c r="F867" s="15"/>
      <c r="G867" s="147"/>
      <c r="H867" s="8"/>
    </row>
    <row r="868" spans="1:8" ht="15.75" customHeight="1" thickTop="1">
      <c r="A868" s="10"/>
      <c r="B868" s="169"/>
      <c r="C868" s="171"/>
      <c r="D868" s="173"/>
      <c r="E868" s="175"/>
      <c r="F868" s="177"/>
      <c r="G868" s="179"/>
      <c r="H868" s="8"/>
    </row>
    <row r="869" spans="1:8" ht="15.75" customHeight="1">
      <c r="A869" s="10"/>
      <c r="B869" s="169"/>
      <c r="C869" s="171"/>
      <c r="D869" s="173"/>
      <c r="E869" s="175"/>
      <c r="F869" s="177"/>
      <c r="G869" s="179"/>
      <c r="H869" s="8"/>
    </row>
    <row r="870" spans="1:8" ht="15.75" customHeight="1">
      <c r="A870" s="11"/>
      <c r="B870" s="12"/>
      <c r="C870" s="13"/>
      <c r="D870" s="111"/>
      <c r="E870" s="123"/>
      <c r="F870" s="17"/>
      <c r="G870" s="146">
        <f>IF(E870&gt;0,D870*E870,"")</f>
      </c>
      <c r="H870" s="8"/>
    </row>
    <row r="871" spans="1:8" ht="15.75" customHeight="1">
      <c r="A871" s="10"/>
      <c r="B871" s="169"/>
      <c r="C871" s="171"/>
      <c r="D871" s="173"/>
      <c r="E871" s="174"/>
      <c r="F871" s="176"/>
      <c r="G871" s="178"/>
      <c r="H871" s="8"/>
    </row>
    <row r="872" spans="1:8" ht="15.75" customHeight="1">
      <c r="A872" s="10"/>
      <c r="B872" s="169"/>
      <c r="C872" s="171"/>
      <c r="D872" s="173"/>
      <c r="E872" s="175"/>
      <c r="F872" s="177"/>
      <c r="G872" s="179"/>
      <c r="H872" s="8"/>
    </row>
    <row r="873" spans="1:8" ht="15.75" customHeight="1">
      <c r="A873" s="11"/>
      <c r="B873" s="12"/>
      <c r="C873" s="13"/>
      <c r="D873" s="111"/>
      <c r="E873" s="127"/>
      <c r="F873" s="47"/>
      <c r="G873" s="146">
        <f>IF(E873&gt;0,D873*E873,"")</f>
      </c>
      <c r="H873" s="8"/>
    </row>
    <row r="874" spans="1:8" ht="15.75" customHeight="1">
      <c r="A874" s="10"/>
      <c r="B874" s="169"/>
      <c r="C874" s="171"/>
      <c r="D874" s="173"/>
      <c r="E874" s="174"/>
      <c r="F874" s="176"/>
      <c r="G874" s="178"/>
      <c r="H874" s="8"/>
    </row>
    <row r="875" spans="1:8" ht="15.75" customHeight="1">
      <c r="A875" s="10"/>
      <c r="B875" s="169"/>
      <c r="C875" s="171"/>
      <c r="D875" s="173"/>
      <c r="E875" s="175"/>
      <c r="F875" s="177"/>
      <c r="G875" s="179"/>
      <c r="H875" s="8"/>
    </row>
    <row r="876" spans="1:8" ht="15.75" customHeight="1">
      <c r="A876" s="11"/>
      <c r="B876" s="12"/>
      <c r="C876" s="13"/>
      <c r="D876" s="111"/>
      <c r="E876" s="127"/>
      <c r="F876" s="47"/>
      <c r="G876" s="146">
        <f>IF(E876&gt;0,D876*E876,"")</f>
      </c>
      <c r="H876" s="8"/>
    </row>
    <row r="877" spans="1:8" ht="15.75" customHeight="1">
      <c r="A877" s="10"/>
      <c r="B877" s="169"/>
      <c r="C877" s="171"/>
      <c r="D877" s="173"/>
      <c r="E877" s="175"/>
      <c r="F877" s="177"/>
      <c r="G877" s="179"/>
      <c r="H877" s="8"/>
    </row>
    <row r="878" spans="1:8" ht="15.75" customHeight="1">
      <c r="A878" s="10"/>
      <c r="B878" s="169"/>
      <c r="C878" s="171"/>
      <c r="D878" s="173"/>
      <c r="E878" s="175"/>
      <c r="F878" s="177"/>
      <c r="G878" s="179"/>
      <c r="H878" s="8"/>
    </row>
    <row r="879" spans="1:8" ht="15.75" customHeight="1">
      <c r="A879" s="11"/>
      <c r="B879" s="12"/>
      <c r="C879" s="13"/>
      <c r="D879" s="111"/>
      <c r="E879" s="123"/>
      <c r="F879" s="17"/>
      <c r="G879" s="146">
        <f>IF(E879&gt;0,D879*E879,"")</f>
      </c>
      <c r="H879" s="8"/>
    </row>
    <row r="880" spans="1:8" ht="15.75" customHeight="1">
      <c r="A880" s="10"/>
      <c r="B880" s="169"/>
      <c r="C880" s="171"/>
      <c r="D880" s="173"/>
      <c r="E880" s="174"/>
      <c r="F880" s="176"/>
      <c r="G880" s="178"/>
      <c r="H880" s="8"/>
    </row>
    <row r="881" spans="1:8" ht="15.75" customHeight="1">
      <c r="A881" s="10"/>
      <c r="B881" s="169"/>
      <c r="C881" s="171"/>
      <c r="D881" s="173"/>
      <c r="E881" s="175"/>
      <c r="F881" s="177"/>
      <c r="G881" s="179"/>
      <c r="H881" s="8"/>
    </row>
    <row r="882" spans="1:8" ht="15.75" customHeight="1">
      <c r="A882" s="11"/>
      <c r="B882" s="12"/>
      <c r="C882" s="13"/>
      <c r="D882" s="111"/>
      <c r="E882" s="127"/>
      <c r="F882" s="47"/>
      <c r="G882" s="146">
        <f>IF(E882&gt;0,D882*E882,"")</f>
      </c>
      <c r="H882" s="8"/>
    </row>
    <row r="883" spans="1:8" ht="15.75" customHeight="1">
      <c r="A883" s="10"/>
      <c r="B883" s="169"/>
      <c r="C883" s="171"/>
      <c r="D883" s="173"/>
      <c r="E883" s="174"/>
      <c r="F883" s="176"/>
      <c r="G883" s="178"/>
      <c r="H883" s="8"/>
    </row>
    <row r="884" spans="1:8" ht="15.75" customHeight="1">
      <c r="A884" s="10"/>
      <c r="B884" s="169"/>
      <c r="C884" s="171"/>
      <c r="D884" s="173"/>
      <c r="E884" s="175"/>
      <c r="F884" s="177"/>
      <c r="G884" s="179"/>
      <c r="H884" s="8"/>
    </row>
    <row r="885" spans="1:8" ht="15.75" customHeight="1">
      <c r="A885" s="11"/>
      <c r="B885" s="12"/>
      <c r="C885" s="13"/>
      <c r="D885" s="111"/>
      <c r="E885" s="127"/>
      <c r="F885" s="47"/>
      <c r="G885" s="146">
        <f>IF(E885&gt;0,D885*E885,"")</f>
      </c>
      <c r="H885" s="8"/>
    </row>
    <row r="886" spans="1:8" ht="15.75" customHeight="1">
      <c r="A886" s="10"/>
      <c r="B886" s="169"/>
      <c r="C886" s="171"/>
      <c r="D886" s="173"/>
      <c r="E886" s="174"/>
      <c r="F886" s="176"/>
      <c r="G886" s="178"/>
      <c r="H886" s="8"/>
    </row>
    <row r="887" spans="1:8" ht="15.75" customHeight="1">
      <c r="A887" s="10"/>
      <c r="B887" s="169"/>
      <c r="C887" s="171"/>
      <c r="D887" s="173"/>
      <c r="E887" s="175"/>
      <c r="F887" s="177"/>
      <c r="G887" s="179"/>
      <c r="H887" s="8"/>
    </row>
    <row r="888" spans="1:8" ht="15.75" customHeight="1">
      <c r="A888" s="10"/>
      <c r="B888" s="44"/>
      <c r="C888" s="16"/>
      <c r="D888" s="107"/>
      <c r="E888" s="128"/>
      <c r="F888" s="17"/>
      <c r="G888" s="146">
        <f>IF(E888&gt;0,"=D12*E12","")</f>
      </c>
      <c r="H888" s="8"/>
    </row>
    <row r="889" spans="1:8" ht="15.75" customHeight="1" thickBot="1">
      <c r="A889" s="48"/>
      <c r="B889" s="49"/>
      <c r="C889" s="50"/>
      <c r="D889" s="113"/>
      <c r="E889" s="129"/>
      <c r="F889" s="51"/>
      <c r="G889" s="148"/>
      <c r="H889" s="8"/>
    </row>
    <row r="890" spans="1:8" s="22" customFormat="1" ht="30" customHeight="1" thickBot="1">
      <c r="A890" s="52"/>
      <c r="B890" s="53" t="s">
        <v>291</v>
      </c>
      <c r="C890" s="54"/>
      <c r="D890" s="55"/>
      <c r="E890" s="130"/>
      <c r="F890" s="56"/>
      <c r="G890" s="151">
        <f>SUM(G828:G888)</f>
        <v>0</v>
      </c>
      <c r="H890" s="21"/>
    </row>
    <row r="891" spans="1:8" s="22" customFormat="1" ht="30" customHeight="1" thickBot="1">
      <c r="A891" s="52"/>
      <c r="B891" s="57" t="s">
        <v>326</v>
      </c>
      <c r="C891" s="54"/>
      <c r="D891" s="55"/>
      <c r="E891" s="130"/>
      <c r="F891" s="56"/>
      <c r="G891" s="151">
        <f>G890</f>
        <v>0</v>
      </c>
      <c r="H891" s="21"/>
    </row>
    <row r="892" spans="1:7" s="22" customFormat="1" ht="30" customHeight="1" thickBot="1">
      <c r="A892" s="45"/>
      <c r="B892" s="27"/>
      <c r="C892" s="24"/>
      <c r="D892" s="25"/>
      <c r="E892" s="133"/>
      <c r="F892" s="26"/>
      <c r="G892" s="153"/>
    </row>
    <row r="893" spans="1:7" ht="49.5" customHeight="1" thickBot="1" thickTop="1">
      <c r="A893" s="79"/>
      <c r="B893" s="82" t="s">
        <v>346</v>
      </c>
      <c r="C893" s="80"/>
      <c r="D893" s="114"/>
      <c r="E893" s="134"/>
      <c r="F893" s="81"/>
      <c r="G893" s="154">
        <f>SUM(G581,G690,G823,G891)</f>
        <v>0</v>
      </c>
    </row>
    <row r="894" spans="1:7" ht="27.75" customHeight="1" thickBot="1" thickTop="1">
      <c r="A894" s="29"/>
      <c r="B894" s="58"/>
      <c r="C894" s="59"/>
      <c r="D894" s="115"/>
      <c r="E894" s="135"/>
      <c r="F894" s="59"/>
      <c r="G894" s="155"/>
    </row>
    <row r="895" spans="1:7" s="30" customFormat="1" ht="20.25" customHeight="1" thickTop="1">
      <c r="A895" s="95"/>
      <c r="B895" s="166" t="s">
        <v>327</v>
      </c>
      <c r="C895" s="192" t="s">
        <v>328</v>
      </c>
      <c r="D895" s="193"/>
      <c r="E895" s="194"/>
      <c r="F895" s="195" t="s">
        <v>329</v>
      </c>
      <c r="G895" s="196"/>
    </row>
    <row r="896" spans="1:8" s="33" customFormat="1" ht="33" customHeight="1" thickBot="1">
      <c r="A896" s="96"/>
      <c r="B896" s="167"/>
      <c r="C896" s="198">
        <f>-(2914703.86-G893)/2914703.86</f>
        <v>-1</v>
      </c>
      <c r="D896" s="199"/>
      <c r="E896" s="200"/>
      <c r="F896" s="32"/>
      <c r="G896" s="156"/>
      <c r="H896" s="94"/>
    </row>
    <row r="897" spans="1:4" ht="16.5" thickTop="1">
      <c r="A897" s="34"/>
      <c r="D897" s="116"/>
    </row>
    <row r="898" spans="1:4" ht="15.75" thickBot="1">
      <c r="A898" s="35"/>
      <c r="D898" s="116"/>
    </row>
    <row r="899" spans="1:7" s="22" customFormat="1" ht="30" customHeight="1" thickTop="1">
      <c r="A899" s="100"/>
      <c r="B899" s="97" t="s">
        <v>330</v>
      </c>
      <c r="C899" s="87"/>
      <c r="D899" s="83"/>
      <c r="E899" s="137"/>
      <c r="F899" s="91" t="s">
        <v>342</v>
      </c>
      <c r="G899" s="157">
        <v>89602.76</v>
      </c>
    </row>
    <row r="900" spans="1:7" s="22" customFormat="1" ht="30" customHeight="1">
      <c r="A900" s="101"/>
      <c r="B900" s="98" t="s">
        <v>338</v>
      </c>
      <c r="C900" s="24"/>
      <c r="D900" s="25"/>
      <c r="E900" s="138"/>
      <c r="F900" s="92" t="s">
        <v>343</v>
      </c>
      <c r="G900" s="158">
        <v>13367.61</v>
      </c>
    </row>
    <row r="901" spans="1:7" s="22" customFormat="1" ht="30" customHeight="1">
      <c r="A901" s="101"/>
      <c r="B901" s="98" t="s">
        <v>339</v>
      </c>
      <c r="C901" s="24"/>
      <c r="D901" s="25"/>
      <c r="E901" s="138"/>
      <c r="F901" s="92" t="s">
        <v>344</v>
      </c>
      <c r="G901" s="158">
        <v>12215.03</v>
      </c>
    </row>
    <row r="902" spans="1:7" s="22" customFormat="1" ht="30" customHeight="1" thickBot="1">
      <c r="A902" s="102"/>
      <c r="B902" s="99" t="s">
        <v>337</v>
      </c>
      <c r="C902" s="88"/>
      <c r="D902" s="84"/>
      <c r="E902" s="139"/>
      <c r="F902" s="93" t="s">
        <v>345</v>
      </c>
      <c r="G902" s="159">
        <v>7773.67</v>
      </c>
    </row>
    <row r="903" spans="1:7" ht="15.75" thickTop="1">
      <c r="A903" s="106"/>
      <c r="B903" s="103"/>
      <c r="C903" s="36"/>
      <c r="D903" s="117"/>
      <c r="E903" s="140"/>
      <c r="F903" s="89"/>
      <c r="G903" s="160"/>
    </row>
    <row r="904" spans="1:7" ht="27.75" customHeight="1" thickBot="1">
      <c r="A904" s="105"/>
      <c r="B904" s="104" t="s">
        <v>340</v>
      </c>
      <c r="C904" s="28"/>
      <c r="D904" s="118"/>
      <c r="E904" s="141"/>
      <c r="F904" s="90" t="s">
        <v>341</v>
      </c>
      <c r="G904" s="161">
        <f>G899+G900+G901+G902</f>
        <v>122959.06999999999</v>
      </c>
    </row>
    <row r="905" spans="1:4" ht="15.75" thickTop="1">
      <c r="A905" s="35"/>
      <c r="D905" s="116"/>
    </row>
    <row r="906" spans="1:4" ht="15">
      <c r="A906" s="35"/>
      <c r="D906" s="116"/>
    </row>
    <row r="907" spans="1:7" s="33" customFormat="1" ht="12.75" customHeight="1">
      <c r="A907" s="31"/>
      <c r="B907" s="37"/>
      <c r="C907" s="197" t="s">
        <v>287</v>
      </c>
      <c r="D907" s="197"/>
      <c r="E907" s="197"/>
      <c r="F907" s="38"/>
      <c r="G907" s="142"/>
    </row>
    <row r="908" spans="1:7" s="33" customFormat="1" ht="12.75" customHeight="1">
      <c r="A908" s="31"/>
      <c r="B908" s="39"/>
      <c r="C908" s="201" t="s">
        <v>288</v>
      </c>
      <c r="D908" s="201"/>
      <c r="E908" s="201"/>
      <c r="F908" s="39"/>
      <c r="G908" s="142"/>
    </row>
    <row r="909" spans="1:7" s="33" customFormat="1" ht="11.25">
      <c r="A909" s="31"/>
      <c r="B909" s="39"/>
      <c r="C909" s="40"/>
      <c r="D909" s="119"/>
      <c r="E909" s="142"/>
      <c r="F909" s="41"/>
      <c r="G909" s="142"/>
    </row>
    <row r="910" spans="1:7" s="43" customFormat="1" ht="45" customHeight="1">
      <c r="A910" s="31"/>
      <c r="B910" s="42"/>
      <c r="C910" s="202" t="s">
        <v>331</v>
      </c>
      <c r="D910" s="202"/>
      <c r="E910" s="202"/>
      <c r="F910" s="38"/>
      <c r="G910" s="142"/>
    </row>
  </sheetData>
  <sheetProtection/>
  <mergeCells count="1594">
    <mergeCell ref="G812:G813"/>
    <mergeCell ref="B815:B816"/>
    <mergeCell ref="C815:C816"/>
    <mergeCell ref="C812:C813"/>
    <mergeCell ref="D812:D813"/>
    <mergeCell ref="E812:E813"/>
    <mergeCell ref="F812:F813"/>
    <mergeCell ref="E880:E881"/>
    <mergeCell ref="F880:F881"/>
    <mergeCell ref="G880:G881"/>
    <mergeCell ref="B809:B810"/>
    <mergeCell ref="C809:C810"/>
    <mergeCell ref="D809:D810"/>
    <mergeCell ref="E809:E810"/>
    <mergeCell ref="F809:F810"/>
    <mergeCell ref="G809:G810"/>
    <mergeCell ref="B812:B813"/>
    <mergeCell ref="G871:G872"/>
    <mergeCell ref="B874:B875"/>
    <mergeCell ref="C874:C875"/>
    <mergeCell ref="D874:D875"/>
    <mergeCell ref="E874:E875"/>
    <mergeCell ref="F874:F875"/>
    <mergeCell ref="G874:G875"/>
    <mergeCell ref="F773:F774"/>
    <mergeCell ref="G773:G774"/>
    <mergeCell ref="B776:B777"/>
    <mergeCell ref="C776:C777"/>
    <mergeCell ref="D776:D777"/>
    <mergeCell ref="E776:E777"/>
    <mergeCell ref="F776:F777"/>
    <mergeCell ref="G776:G777"/>
    <mergeCell ref="B773:B774"/>
    <mergeCell ref="C773:C774"/>
    <mergeCell ref="D773:D774"/>
    <mergeCell ref="E773:E774"/>
    <mergeCell ref="B770:B771"/>
    <mergeCell ref="C770:C771"/>
    <mergeCell ref="D770:D771"/>
    <mergeCell ref="E770:E771"/>
    <mergeCell ref="B767:B768"/>
    <mergeCell ref="C767:C768"/>
    <mergeCell ref="D767:D768"/>
    <mergeCell ref="E767:E768"/>
    <mergeCell ref="B764:B765"/>
    <mergeCell ref="C764:C765"/>
    <mergeCell ref="D764:D765"/>
    <mergeCell ref="E764:E765"/>
    <mergeCell ref="D754:D755"/>
    <mergeCell ref="E754:E755"/>
    <mergeCell ref="F815:F816"/>
    <mergeCell ref="G815:G816"/>
    <mergeCell ref="F764:F765"/>
    <mergeCell ref="G764:G765"/>
    <mergeCell ref="F767:F768"/>
    <mergeCell ref="G767:G768"/>
    <mergeCell ref="F770:F771"/>
    <mergeCell ref="G770:G771"/>
    <mergeCell ref="B748:B749"/>
    <mergeCell ref="C748:C749"/>
    <mergeCell ref="D748:D749"/>
    <mergeCell ref="E748:E749"/>
    <mergeCell ref="F751:F752"/>
    <mergeCell ref="G751:G752"/>
    <mergeCell ref="F739:F740"/>
    <mergeCell ref="G739:G740"/>
    <mergeCell ref="F748:F749"/>
    <mergeCell ref="B751:B752"/>
    <mergeCell ref="C751:C752"/>
    <mergeCell ref="D751:D752"/>
    <mergeCell ref="E751:E752"/>
    <mergeCell ref="D727:D728"/>
    <mergeCell ref="E727:E728"/>
    <mergeCell ref="F727:F728"/>
    <mergeCell ref="G727:G728"/>
    <mergeCell ref="F710:F711"/>
    <mergeCell ref="G710:G711"/>
    <mergeCell ref="B707:B708"/>
    <mergeCell ref="C707:C708"/>
    <mergeCell ref="D707:D708"/>
    <mergeCell ref="E707:E708"/>
    <mergeCell ref="F707:F708"/>
    <mergeCell ref="G707:G708"/>
    <mergeCell ref="B710:B711"/>
    <mergeCell ref="C710:C711"/>
    <mergeCell ref="D710:D711"/>
    <mergeCell ref="E710:E711"/>
    <mergeCell ref="B685:B686"/>
    <mergeCell ref="C685:C686"/>
    <mergeCell ref="D685:D686"/>
    <mergeCell ref="F682:F683"/>
    <mergeCell ref="D676:D677"/>
    <mergeCell ref="E676:E677"/>
    <mergeCell ref="F676:F677"/>
    <mergeCell ref="G676:G677"/>
    <mergeCell ref="F704:F705"/>
    <mergeCell ref="G704:G705"/>
    <mergeCell ref="B673:B674"/>
    <mergeCell ref="C673:C674"/>
    <mergeCell ref="D673:D674"/>
    <mergeCell ref="E673:E674"/>
    <mergeCell ref="F673:F674"/>
    <mergeCell ref="G673:G674"/>
    <mergeCell ref="B676:B677"/>
    <mergeCell ref="C676:C677"/>
    <mergeCell ref="B704:B705"/>
    <mergeCell ref="C704:C705"/>
    <mergeCell ref="D704:D705"/>
    <mergeCell ref="E704:E705"/>
    <mergeCell ref="G679:G680"/>
    <mergeCell ref="B682:B683"/>
    <mergeCell ref="C682:C683"/>
    <mergeCell ref="D682:D683"/>
    <mergeCell ref="E682:E683"/>
    <mergeCell ref="G682:G683"/>
    <mergeCell ref="C679:C680"/>
    <mergeCell ref="D679:D680"/>
    <mergeCell ref="E679:E680"/>
    <mergeCell ref="F679:F680"/>
    <mergeCell ref="G667:G668"/>
    <mergeCell ref="B661:B662"/>
    <mergeCell ref="C661:C662"/>
    <mergeCell ref="B701:B702"/>
    <mergeCell ref="C701:C702"/>
    <mergeCell ref="D701:D702"/>
    <mergeCell ref="E701:E702"/>
    <mergeCell ref="F701:F702"/>
    <mergeCell ref="G701:G702"/>
    <mergeCell ref="B679:B680"/>
    <mergeCell ref="G655:G656"/>
    <mergeCell ref="B658:B659"/>
    <mergeCell ref="C658:C659"/>
    <mergeCell ref="D658:D659"/>
    <mergeCell ref="E658:E659"/>
    <mergeCell ref="F658:F659"/>
    <mergeCell ref="G658:G659"/>
    <mergeCell ref="E652:E653"/>
    <mergeCell ref="F652:F653"/>
    <mergeCell ref="C655:C656"/>
    <mergeCell ref="D655:D656"/>
    <mergeCell ref="E655:E656"/>
    <mergeCell ref="F655:F656"/>
    <mergeCell ref="B667:B668"/>
    <mergeCell ref="B652:B653"/>
    <mergeCell ref="C652:C653"/>
    <mergeCell ref="D652:D653"/>
    <mergeCell ref="C667:C668"/>
    <mergeCell ref="D667:D668"/>
    <mergeCell ref="B664:B665"/>
    <mergeCell ref="C664:C665"/>
    <mergeCell ref="D664:D665"/>
    <mergeCell ref="E664:E665"/>
    <mergeCell ref="F670:F671"/>
    <mergeCell ref="G670:G671"/>
    <mergeCell ref="D661:D662"/>
    <mergeCell ref="E661:E662"/>
    <mergeCell ref="F661:F662"/>
    <mergeCell ref="G661:G662"/>
    <mergeCell ref="F664:F665"/>
    <mergeCell ref="G664:G665"/>
    <mergeCell ref="E667:E668"/>
    <mergeCell ref="F667:F668"/>
    <mergeCell ref="B670:B671"/>
    <mergeCell ref="C670:C671"/>
    <mergeCell ref="D670:D671"/>
    <mergeCell ref="E670:E671"/>
    <mergeCell ref="F552:F553"/>
    <mergeCell ref="G552:G553"/>
    <mergeCell ref="B555:B556"/>
    <mergeCell ref="C555:C556"/>
    <mergeCell ref="F564:F565"/>
    <mergeCell ref="G564:G565"/>
    <mergeCell ref="D555:D556"/>
    <mergeCell ref="E555:E556"/>
    <mergeCell ref="F555:F556"/>
    <mergeCell ref="G555:G556"/>
    <mergeCell ref="B564:B565"/>
    <mergeCell ref="C564:C565"/>
    <mergeCell ref="D564:D565"/>
    <mergeCell ref="E564:E565"/>
    <mergeCell ref="F558:F559"/>
    <mergeCell ref="G558:G559"/>
    <mergeCell ref="B561:B562"/>
    <mergeCell ref="C561:C562"/>
    <mergeCell ref="D561:D562"/>
    <mergeCell ref="E561:E562"/>
    <mergeCell ref="F561:F562"/>
    <mergeCell ref="G561:G562"/>
    <mergeCell ref="D552:D553"/>
    <mergeCell ref="E552:E553"/>
    <mergeCell ref="B558:B559"/>
    <mergeCell ref="C558:C559"/>
    <mergeCell ref="D558:D559"/>
    <mergeCell ref="E558:E559"/>
    <mergeCell ref="F543:F544"/>
    <mergeCell ref="G543:G544"/>
    <mergeCell ref="B546:B547"/>
    <mergeCell ref="C546:C547"/>
    <mergeCell ref="D546:D547"/>
    <mergeCell ref="E546:E547"/>
    <mergeCell ref="B543:B544"/>
    <mergeCell ref="C543:C544"/>
    <mergeCell ref="D543:D544"/>
    <mergeCell ref="E543:E544"/>
    <mergeCell ref="F537:F538"/>
    <mergeCell ref="G537:G538"/>
    <mergeCell ref="B540:B541"/>
    <mergeCell ref="C540:C541"/>
    <mergeCell ref="D540:D541"/>
    <mergeCell ref="E540:E541"/>
    <mergeCell ref="F540:F541"/>
    <mergeCell ref="G540:G541"/>
    <mergeCell ref="B537:B538"/>
    <mergeCell ref="C537:C538"/>
    <mergeCell ref="D537:D538"/>
    <mergeCell ref="E537:E538"/>
    <mergeCell ref="F546:F547"/>
    <mergeCell ref="G546:G547"/>
    <mergeCell ref="B567:B568"/>
    <mergeCell ref="C567:C568"/>
    <mergeCell ref="D567:D568"/>
    <mergeCell ref="E567:E568"/>
    <mergeCell ref="F567:F568"/>
    <mergeCell ref="G567:G568"/>
    <mergeCell ref="B552:B553"/>
    <mergeCell ref="C552:C553"/>
    <mergeCell ref="F524:F525"/>
    <mergeCell ref="G524:G525"/>
    <mergeCell ref="B527:B528"/>
    <mergeCell ref="C527:C528"/>
    <mergeCell ref="D527:D528"/>
    <mergeCell ref="E527:E528"/>
    <mergeCell ref="F527:F528"/>
    <mergeCell ref="G527:G528"/>
    <mergeCell ref="B524:B525"/>
    <mergeCell ref="C524:C525"/>
    <mergeCell ref="D524:D525"/>
    <mergeCell ref="E524:E525"/>
    <mergeCell ref="F450:F451"/>
    <mergeCell ref="G450:G451"/>
    <mergeCell ref="B549:B550"/>
    <mergeCell ref="C549:C550"/>
    <mergeCell ref="D549:D550"/>
    <mergeCell ref="E549:E550"/>
    <mergeCell ref="F549:F550"/>
    <mergeCell ref="G549:G550"/>
    <mergeCell ref="F521:F522"/>
    <mergeCell ref="G521:G522"/>
    <mergeCell ref="B450:B451"/>
    <mergeCell ref="C450:C451"/>
    <mergeCell ref="D450:D451"/>
    <mergeCell ref="E450:E451"/>
    <mergeCell ref="F435:F436"/>
    <mergeCell ref="G435:G436"/>
    <mergeCell ref="B447:B448"/>
    <mergeCell ref="C447:C448"/>
    <mergeCell ref="D447:D448"/>
    <mergeCell ref="E447:E448"/>
    <mergeCell ref="F447:F448"/>
    <mergeCell ref="G447:G448"/>
    <mergeCell ref="F444:F445"/>
    <mergeCell ref="G444:G445"/>
    <mergeCell ref="B432:B433"/>
    <mergeCell ref="C432:C433"/>
    <mergeCell ref="D432:D433"/>
    <mergeCell ref="E432:E433"/>
    <mergeCell ref="F432:F433"/>
    <mergeCell ref="G432:G433"/>
    <mergeCell ref="B435:B436"/>
    <mergeCell ref="C435:C436"/>
    <mergeCell ref="F378:F379"/>
    <mergeCell ref="G378:G379"/>
    <mergeCell ref="B441:B442"/>
    <mergeCell ref="C441:C442"/>
    <mergeCell ref="D441:D442"/>
    <mergeCell ref="E441:E442"/>
    <mergeCell ref="F441:F442"/>
    <mergeCell ref="G441:G442"/>
    <mergeCell ref="D435:D436"/>
    <mergeCell ref="E435:E436"/>
    <mergeCell ref="B378:B379"/>
    <mergeCell ref="C378:C379"/>
    <mergeCell ref="D378:D379"/>
    <mergeCell ref="E378:E379"/>
    <mergeCell ref="G261:G262"/>
    <mergeCell ref="B264:B265"/>
    <mergeCell ref="F375:F376"/>
    <mergeCell ref="G375:G376"/>
    <mergeCell ref="B261:B262"/>
    <mergeCell ref="C261:C262"/>
    <mergeCell ref="D261:D262"/>
    <mergeCell ref="E261:E262"/>
    <mergeCell ref="B258:B259"/>
    <mergeCell ref="C258:C259"/>
    <mergeCell ref="D258:D259"/>
    <mergeCell ref="E258:E259"/>
    <mergeCell ref="F270:F271"/>
    <mergeCell ref="G270:G271"/>
    <mergeCell ref="G237:G238"/>
    <mergeCell ref="D273:D274"/>
    <mergeCell ref="E273:E274"/>
    <mergeCell ref="F273:F274"/>
    <mergeCell ref="G273:G274"/>
    <mergeCell ref="F258:F259"/>
    <mergeCell ref="G258:G259"/>
    <mergeCell ref="F261:F262"/>
    <mergeCell ref="B270:B271"/>
    <mergeCell ref="C270:C271"/>
    <mergeCell ref="D270:D271"/>
    <mergeCell ref="E270:E271"/>
    <mergeCell ref="B267:B268"/>
    <mergeCell ref="C267:C268"/>
    <mergeCell ref="D267:D268"/>
    <mergeCell ref="E267:E268"/>
    <mergeCell ref="F192:F193"/>
    <mergeCell ref="G192:G193"/>
    <mergeCell ref="B195:B196"/>
    <mergeCell ref="C195:C196"/>
    <mergeCell ref="D195:D196"/>
    <mergeCell ref="E195:E196"/>
    <mergeCell ref="F195:F196"/>
    <mergeCell ref="G195:G196"/>
    <mergeCell ref="B192:B193"/>
    <mergeCell ref="C192:C193"/>
    <mergeCell ref="D192:D193"/>
    <mergeCell ref="E192:E193"/>
    <mergeCell ref="F171:F172"/>
    <mergeCell ref="G171:G172"/>
    <mergeCell ref="B189:B190"/>
    <mergeCell ref="C189:C190"/>
    <mergeCell ref="D189:D190"/>
    <mergeCell ref="E189:E190"/>
    <mergeCell ref="F189:F190"/>
    <mergeCell ref="G189:G190"/>
    <mergeCell ref="B171:B172"/>
    <mergeCell ref="C171:C172"/>
    <mergeCell ref="D171:D172"/>
    <mergeCell ref="E171:E172"/>
    <mergeCell ref="F201:F202"/>
    <mergeCell ref="G201:G202"/>
    <mergeCell ref="D162:D163"/>
    <mergeCell ref="E162:E163"/>
    <mergeCell ref="F162:F163"/>
    <mergeCell ref="G162:G163"/>
    <mergeCell ref="D165:D166"/>
    <mergeCell ref="E165:E166"/>
    <mergeCell ref="F165:F166"/>
    <mergeCell ref="G165:G166"/>
    <mergeCell ref="B201:B202"/>
    <mergeCell ref="C201:C202"/>
    <mergeCell ref="D201:D202"/>
    <mergeCell ref="E201:E202"/>
    <mergeCell ref="F156:F157"/>
    <mergeCell ref="G156:G157"/>
    <mergeCell ref="B198:B199"/>
    <mergeCell ref="C198:C199"/>
    <mergeCell ref="D198:D199"/>
    <mergeCell ref="E198:E199"/>
    <mergeCell ref="F198:F199"/>
    <mergeCell ref="G198:G199"/>
    <mergeCell ref="B165:B166"/>
    <mergeCell ref="C165:C166"/>
    <mergeCell ref="B156:B157"/>
    <mergeCell ref="C156:C157"/>
    <mergeCell ref="D156:D157"/>
    <mergeCell ref="E156:E157"/>
    <mergeCell ref="F91:F92"/>
    <mergeCell ref="G91:G92"/>
    <mergeCell ref="B85:B86"/>
    <mergeCell ref="C85:C86"/>
    <mergeCell ref="D85:D86"/>
    <mergeCell ref="E85:E86"/>
    <mergeCell ref="F85:F86"/>
    <mergeCell ref="G85:G86"/>
    <mergeCell ref="B88:B89"/>
    <mergeCell ref="F150:F151"/>
    <mergeCell ref="G150:G151"/>
    <mergeCell ref="B153:B154"/>
    <mergeCell ref="C153:C154"/>
    <mergeCell ref="D153:D154"/>
    <mergeCell ref="E153:E154"/>
    <mergeCell ref="F153:F154"/>
    <mergeCell ref="G153:G154"/>
    <mergeCell ref="B150:B151"/>
    <mergeCell ref="C150:C151"/>
    <mergeCell ref="D150:D151"/>
    <mergeCell ref="E150:E151"/>
    <mergeCell ref="F78:F79"/>
    <mergeCell ref="G78:G79"/>
    <mergeCell ref="B82:B83"/>
    <mergeCell ref="C82:C83"/>
    <mergeCell ref="B78:B79"/>
    <mergeCell ref="C78:C79"/>
    <mergeCell ref="D78:D79"/>
    <mergeCell ref="E78:E79"/>
    <mergeCell ref="G761:G762"/>
    <mergeCell ref="B782:B783"/>
    <mergeCell ref="C782:C783"/>
    <mergeCell ref="D782:D783"/>
    <mergeCell ref="E782:E783"/>
    <mergeCell ref="F782:F783"/>
    <mergeCell ref="G782:G783"/>
    <mergeCell ref="B779:B780"/>
    <mergeCell ref="C779:C780"/>
    <mergeCell ref="D779:D780"/>
    <mergeCell ref="C761:C762"/>
    <mergeCell ref="D761:D762"/>
    <mergeCell ref="E761:E762"/>
    <mergeCell ref="F761:F762"/>
    <mergeCell ref="F88:F89"/>
    <mergeCell ref="G88:G89"/>
    <mergeCell ref="D788:D789"/>
    <mergeCell ref="E788:E789"/>
    <mergeCell ref="F788:F789"/>
    <mergeCell ref="G788:G789"/>
    <mergeCell ref="F754:F755"/>
    <mergeCell ref="G754:G755"/>
    <mergeCell ref="D757:D758"/>
    <mergeCell ref="E757:E758"/>
    <mergeCell ref="D739:D740"/>
    <mergeCell ref="E739:E740"/>
    <mergeCell ref="C88:C89"/>
    <mergeCell ref="D88:D89"/>
    <mergeCell ref="E88:E89"/>
    <mergeCell ref="C91:C92"/>
    <mergeCell ref="D91:D92"/>
    <mergeCell ref="E91:E92"/>
    <mergeCell ref="C444:C445"/>
    <mergeCell ref="D444:D445"/>
    <mergeCell ref="E694:E695"/>
    <mergeCell ref="F694:F695"/>
    <mergeCell ref="G694:G695"/>
    <mergeCell ref="F742:F743"/>
    <mergeCell ref="G742:G743"/>
    <mergeCell ref="E733:E734"/>
    <mergeCell ref="F733:F734"/>
    <mergeCell ref="G733:G734"/>
    <mergeCell ref="E736:E737"/>
    <mergeCell ref="F736:F737"/>
    <mergeCell ref="E779:E780"/>
    <mergeCell ref="F779:F780"/>
    <mergeCell ref="G779:G780"/>
    <mergeCell ref="B754:B755"/>
    <mergeCell ref="C754:C755"/>
    <mergeCell ref="B757:B758"/>
    <mergeCell ref="C757:C758"/>
    <mergeCell ref="F757:F758"/>
    <mergeCell ref="G757:G758"/>
    <mergeCell ref="B761:B762"/>
    <mergeCell ref="B636:B637"/>
    <mergeCell ref="C636:C637"/>
    <mergeCell ref="D636:D637"/>
    <mergeCell ref="E636:E637"/>
    <mergeCell ref="F642:F643"/>
    <mergeCell ref="G642:G643"/>
    <mergeCell ref="B645:B646"/>
    <mergeCell ref="C645:C646"/>
    <mergeCell ref="D645:D646"/>
    <mergeCell ref="E645:E646"/>
    <mergeCell ref="F645:F646"/>
    <mergeCell ref="G645:G646"/>
    <mergeCell ref="B642:B643"/>
    <mergeCell ref="C642:C643"/>
    <mergeCell ref="D642:D643"/>
    <mergeCell ref="E642:E643"/>
    <mergeCell ref="B639:B640"/>
    <mergeCell ref="C639:C640"/>
    <mergeCell ref="D639:D640"/>
    <mergeCell ref="E639:E640"/>
    <mergeCell ref="F613:F614"/>
    <mergeCell ref="G613:G614"/>
    <mergeCell ref="B649:B650"/>
    <mergeCell ref="C649:C650"/>
    <mergeCell ref="D649:D650"/>
    <mergeCell ref="E649:E650"/>
    <mergeCell ref="B633:B634"/>
    <mergeCell ref="C633:C634"/>
    <mergeCell ref="D633:D634"/>
    <mergeCell ref="E633:E634"/>
    <mergeCell ref="B613:B614"/>
    <mergeCell ref="C613:C614"/>
    <mergeCell ref="D613:D614"/>
    <mergeCell ref="E613:E614"/>
    <mergeCell ref="D610:D611"/>
    <mergeCell ref="E610:E611"/>
    <mergeCell ref="F610:F611"/>
    <mergeCell ref="G610:G611"/>
    <mergeCell ref="F627:F628"/>
    <mergeCell ref="G627:G628"/>
    <mergeCell ref="B607:B608"/>
    <mergeCell ref="C607:C608"/>
    <mergeCell ref="D607:D608"/>
    <mergeCell ref="E607:E608"/>
    <mergeCell ref="F607:F608"/>
    <mergeCell ref="G607:G608"/>
    <mergeCell ref="B610:B611"/>
    <mergeCell ref="C610:C611"/>
    <mergeCell ref="F594:F595"/>
    <mergeCell ref="G594:G595"/>
    <mergeCell ref="B597:B598"/>
    <mergeCell ref="C597:C598"/>
    <mergeCell ref="D597:D598"/>
    <mergeCell ref="E597:E598"/>
    <mergeCell ref="B594:B595"/>
    <mergeCell ref="C594:C595"/>
    <mergeCell ref="D594:D595"/>
    <mergeCell ref="E594:E595"/>
    <mergeCell ref="B621:B622"/>
    <mergeCell ref="C621:C622"/>
    <mergeCell ref="D621:D622"/>
    <mergeCell ref="E621:E622"/>
    <mergeCell ref="F588:F589"/>
    <mergeCell ref="G588:G589"/>
    <mergeCell ref="B591:B592"/>
    <mergeCell ref="C591:C592"/>
    <mergeCell ref="D591:D592"/>
    <mergeCell ref="E591:E592"/>
    <mergeCell ref="F591:F592"/>
    <mergeCell ref="G591:G592"/>
    <mergeCell ref="B588:B589"/>
    <mergeCell ref="C588:C589"/>
    <mergeCell ref="D588:D589"/>
    <mergeCell ref="E588:E589"/>
    <mergeCell ref="F512:F513"/>
    <mergeCell ref="G512:G513"/>
    <mergeCell ref="B515:B516"/>
    <mergeCell ref="C515:C516"/>
    <mergeCell ref="D515:D516"/>
    <mergeCell ref="E515:E516"/>
    <mergeCell ref="F515:F516"/>
    <mergeCell ref="G515:G516"/>
    <mergeCell ref="B512:B513"/>
    <mergeCell ref="C512:C513"/>
    <mergeCell ref="D512:D513"/>
    <mergeCell ref="E512:E513"/>
    <mergeCell ref="F518:F519"/>
    <mergeCell ref="G518:G519"/>
    <mergeCell ref="B521:B522"/>
    <mergeCell ref="C521:C522"/>
    <mergeCell ref="D521:D522"/>
    <mergeCell ref="E521:E522"/>
    <mergeCell ref="B518:B519"/>
    <mergeCell ref="C518:C519"/>
    <mergeCell ref="D518:D519"/>
    <mergeCell ref="E518:E519"/>
    <mergeCell ref="F453:F454"/>
    <mergeCell ref="G453:G454"/>
    <mergeCell ref="B438:B439"/>
    <mergeCell ref="C438:C439"/>
    <mergeCell ref="D438:D439"/>
    <mergeCell ref="E438:E439"/>
    <mergeCell ref="F438:F439"/>
    <mergeCell ref="G438:G439"/>
    <mergeCell ref="B444:B445"/>
    <mergeCell ref="E444:E445"/>
    <mergeCell ref="B453:B454"/>
    <mergeCell ref="C453:C454"/>
    <mergeCell ref="D453:D454"/>
    <mergeCell ref="E453:E454"/>
    <mergeCell ref="G462:G463"/>
    <mergeCell ref="B473:B474"/>
    <mergeCell ref="C473:C474"/>
    <mergeCell ref="D473:D474"/>
    <mergeCell ref="E473:E474"/>
    <mergeCell ref="F473:F474"/>
    <mergeCell ref="G473:G474"/>
    <mergeCell ref="B465:B466"/>
    <mergeCell ref="C465:C466"/>
    <mergeCell ref="F491:F492"/>
    <mergeCell ref="G491:G492"/>
    <mergeCell ref="B425:B426"/>
    <mergeCell ref="C425:C426"/>
    <mergeCell ref="D425:D426"/>
    <mergeCell ref="E425:E426"/>
    <mergeCell ref="F425:F426"/>
    <mergeCell ref="G425:G426"/>
    <mergeCell ref="B462:B463"/>
    <mergeCell ref="C462:C463"/>
    <mergeCell ref="B491:B492"/>
    <mergeCell ref="C491:C492"/>
    <mergeCell ref="D491:D492"/>
    <mergeCell ref="E491:E492"/>
    <mergeCell ref="F488:F489"/>
    <mergeCell ref="G488:G489"/>
    <mergeCell ref="B456:B457"/>
    <mergeCell ref="C456:C457"/>
    <mergeCell ref="D456:D457"/>
    <mergeCell ref="E456:E457"/>
    <mergeCell ref="F456:F457"/>
    <mergeCell ref="G456:G457"/>
    <mergeCell ref="B459:B460"/>
    <mergeCell ref="C459:C460"/>
    <mergeCell ref="D375:D376"/>
    <mergeCell ref="E375:E376"/>
    <mergeCell ref="D488:D489"/>
    <mergeCell ref="E488:E489"/>
    <mergeCell ref="D459:D460"/>
    <mergeCell ref="E459:E460"/>
    <mergeCell ref="D462:D463"/>
    <mergeCell ref="E462:E463"/>
    <mergeCell ref="F387:F388"/>
    <mergeCell ref="G387:G388"/>
    <mergeCell ref="B372:B373"/>
    <mergeCell ref="C372:C373"/>
    <mergeCell ref="D372:D373"/>
    <mergeCell ref="E372:E373"/>
    <mergeCell ref="F372:F373"/>
    <mergeCell ref="G372:G373"/>
    <mergeCell ref="B375:B376"/>
    <mergeCell ref="C375:C376"/>
    <mergeCell ref="G422:G423"/>
    <mergeCell ref="C413:C414"/>
    <mergeCell ref="D413:D414"/>
    <mergeCell ref="E413:E414"/>
    <mergeCell ref="F413:F414"/>
    <mergeCell ref="G413:G414"/>
    <mergeCell ref="C416:C417"/>
    <mergeCell ref="D416:D417"/>
    <mergeCell ref="E416:E417"/>
    <mergeCell ref="F416:F417"/>
    <mergeCell ref="G404:G405"/>
    <mergeCell ref="F390:F391"/>
    <mergeCell ref="G390:G391"/>
    <mergeCell ref="B393:B394"/>
    <mergeCell ref="C393:C394"/>
    <mergeCell ref="D393:D394"/>
    <mergeCell ref="E393:E394"/>
    <mergeCell ref="B404:B405"/>
    <mergeCell ref="C404:C405"/>
    <mergeCell ref="D404:D405"/>
    <mergeCell ref="E404:E405"/>
    <mergeCell ref="F356:F357"/>
    <mergeCell ref="G356:G357"/>
    <mergeCell ref="B401:B402"/>
    <mergeCell ref="C401:C402"/>
    <mergeCell ref="D401:D402"/>
    <mergeCell ref="E401:E402"/>
    <mergeCell ref="F401:F402"/>
    <mergeCell ref="G401:G402"/>
    <mergeCell ref="B359:B360"/>
    <mergeCell ref="C359:C360"/>
    <mergeCell ref="B356:B357"/>
    <mergeCell ref="C356:C357"/>
    <mergeCell ref="D356:D357"/>
    <mergeCell ref="E356:E357"/>
    <mergeCell ref="D353:D354"/>
    <mergeCell ref="E353:E354"/>
    <mergeCell ref="F353:F354"/>
    <mergeCell ref="G353:G354"/>
    <mergeCell ref="D350:D351"/>
    <mergeCell ref="E350:E351"/>
    <mergeCell ref="F350:F351"/>
    <mergeCell ref="G350:G351"/>
    <mergeCell ref="D365:D366"/>
    <mergeCell ref="E365:E366"/>
    <mergeCell ref="F365:F366"/>
    <mergeCell ref="G365:G366"/>
    <mergeCell ref="F359:F360"/>
    <mergeCell ref="G359:G360"/>
    <mergeCell ref="B362:B363"/>
    <mergeCell ref="C362:C363"/>
    <mergeCell ref="D362:D363"/>
    <mergeCell ref="E362:E363"/>
    <mergeCell ref="F362:F363"/>
    <mergeCell ref="G362:G363"/>
    <mergeCell ref="D359:D360"/>
    <mergeCell ref="E359:E360"/>
    <mergeCell ref="B320:B321"/>
    <mergeCell ref="C320:C321"/>
    <mergeCell ref="D320:D321"/>
    <mergeCell ref="E320:E321"/>
    <mergeCell ref="B323:B324"/>
    <mergeCell ref="C323:C324"/>
    <mergeCell ref="D323:D324"/>
    <mergeCell ref="E323:E324"/>
    <mergeCell ref="F341:F342"/>
    <mergeCell ref="G341:G342"/>
    <mergeCell ref="G335:G336"/>
    <mergeCell ref="B338:B339"/>
    <mergeCell ref="F264:F265"/>
    <mergeCell ref="G264:G265"/>
    <mergeCell ref="F338:F339"/>
    <mergeCell ref="G338:G339"/>
    <mergeCell ref="F323:F324"/>
    <mergeCell ref="G323:G324"/>
    <mergeCell ref="F320:F321"/>
    <mergeCell ref="G320:G321"/>
    <mergeCell ref="F267:F268"/>
    <mergeCell ref="G267:G268"/>
    <mergeCell ref="C273:C274"/>
    <mergeCell ref="C264:C265"/>
    <mergeCell ref="D264:D265"/>
    <mergeCell ref="E264:E265"/>
    <mergeCell ref="E276:E277"/>
    <mergeCell ref="F276:F277"/>
    <mergeCell ref="G276:G277"/>
    <mergeCell ref="B279:B280"/>
    <mergeCell ref="C279:C280"/>
    <mergeCell ref="D279:D280"/>
    <mergeCell ref="E279:E280"/>
    <mergeCell ref="F279:F280"/>
    <mergeCell ref="G243:G244"/>
    <mergeCell ref="B251:B252"/>
    <mergeCell ref="C251:C252"/>
    <mergeCell ref="D251:D252"/>
    <mergeCell ref="E251:E252"/>
    <mergeCell ref="F251:F252"/>
    <mergeCell ref="G251:G252"/>
    <mergeCell ref="B243:B244"/>
    <mergeCell ref="C243:C244"/>
    <mergeCell ref="D243:D244"/>
    <mergeCell ref="E243:E244"/>
    <mergeCell ref="E255:E256"/>
    <mergeCell ref="F255:F256"/>
    <mergeCell ref="G255:G256"/>
    <mergeCell ref="B228:B229"/>
    <mergeCell ref="C228:C229"/>
    <mergeCell ref="D228:D229"/>
    <mergeCell ref="E228:E229"/>
    <mergeCell ref="F228:F229"/>
    <mergeCell ref="G228:G229"/>
    <mergeCell ref="B231:B232"/>
    <mergeCell ref="B287:B288"/>
    <mergeCell ref="C287:C288"/>
    <mergeCell ref="D287:D288"/>
    <mergeCell ref="B255:B256"/>
    <mergeCell ref="C255:C256"/>
    <mergeCell ref="D255:D256"/>
    <mergeCell ref="B276:B277"/>
    <mergeCell ref="C276:C277"/>
    <mergeCell ref="D276:D277"/>
    <mergeCell ref="B273:B274"/>
    <mergeCell ref="E287:E288"/>
    <mergeCell ref="F287:F288"/>
    <mergeCell ref="G287:G288"/>
    <mergeCell ref="G279:G280"/>
    <mergeCell ref="D204:D205"/>
    <mergeCell ref="E204:E205"/>
    <mergeCell ref="F225:F226"/>
    <mergeCell ref="G225:G226"/>
    <mergeCell ref="F147:F148"/>
    <mergeCell ref="G147:G148"/>
    <mergeCell ref="B168:B169"/>
    <mergeCell ref="C168:C169"/>
    <mergeCell ref="D168:D169"/>
    <mergeCell ref="E168:E169"/>
    <mergeCell ref="F168:F169"/>
    <mergeCell ref="G168:G169"/>
    <mergeCell ref="B162:B163"/>
    <mergeCell ref="C162:C163"/>
    <mergeCell ref="B147:B148"/>
    <mergeCell ref="C147:C148"/>
    <mergeCell ref="D147:D148"/>
    <mergeCell ref="E147:E148"/>
    <mergeCell ref="B218:B219"/>
    <mergeCell ref="C218:C219"/>
    <mergeCell ref="D218:D219"/>
    <mergeCell ref="E218:E219"/>
    <mergeCell ref="F159:F160"/>
    <mergeCell ref="G159:G160"/>
    <mergeCell ref="B215:B216"/>
    <mergeCell ref="C215:C216"/>
    <mergeCell ref="D215:D216"/>
    <mergeCell ref="E215:E216"/>
    <mergeCell ref="F215:F216"/>
    <mergeCell ref="G215:G216"/>
    <mergeCell ref="B204:B205"/>
    <mergeCell ref="C204:C205"/>
    <mergeCell ref="B159:B160"/>
    <mergeCell ref="C159:C160"/>
    <mergeCell ref="D159:D160"/>
    <mergeCell ref="E159:E160"/>
    <mergeCell ref="F119:F120"/>
    <mergeCell ref="G119:G120"/>
    <mergeCell ref="D134:D135"/>
    <mergeCell ref="E134:E135"/>
    <mergeCell ref="F134:F135"/>
    <mergeCell ref="G134:G135"/>
    <mergeCell ref="B119:B120"/>
    <mergeCell ref="C119:C120"/>
    <mergeCell ref="D119:D120"/>
    <mergeCell ref="E119:E120"/>
    <mergeCell ref="G113:G114"/>
    <mergeCell ref="B116:B117"/>
    <mergeCell ref="C116:C117"/>
    <mergeCell ref="D116:D117"/>
    <mergeCell ref="E116:E117"/>
    <mergeCell ref="F116:F117"/>
    <mergeCell ref="G116:G117"/>
    <mergeCell ref="B113:B114"/>
    <mergeCell ref="C113:C114"/>
    <mergeCell ref="D113:D114"/>
    <mergeCell ref="E113:E114"/>
    <mergeCell ref="G122:G123"/>
    <mergeCell ref="B125:B126"/>
    <mergeCell ref="C125:C126"/>
    <mergeCell ref="D125:D126"/>
    <mergeCell ref="E125:E126"/>
    <mergeCell ref="F125:F126"/>
    <mergeCell ref="G125:G126"/>
    <mergeCell ref="B122:B123"/>
    <mergeCell ref="C122:C123"/>
    <mergeCell ref="D122:D123"/>
    <mergeCell ref="E122:E123"/>
    <mergeCell ref="B886:B887"/>
    <mergeCell ref="B868:B869"/>
    <mergeCell ref="C868:C869"/>
    <mergeCell ref="D868:D869"/>
    <mergeCell ref="D871:D872"/>
    <mergeCell ref="B880:B881"/>
    <mergeCell ref="C880:C881"/>
    <mergeCell ref="D880:D881"/>
    <mergeCell ref="C908:E908"/>
    <mergeCell ref="C910:E910"/>
    <mergeCell ref="B877:B878"/>
    <mergeCell ref="C877:C878"/>
    <mergeCell ref="D877:D878"/>
    <mergeCell ref="E877:E878"/>
    <mergeCell ref="B883:B884"/>
    <mergeCell ref="C883:C884"/>
    <mergeCell ref="D883:D884"/>
    <mergeCell ref="E883:E884"/>
    <mergeCell ref="C896:E896"/>
    <mergeCell ref="D100:D101"/>
    <mergeCell ref="E100:E101"/>
    <mergeCell ref="F100:F101"/>
    <mergeCell ref="F877:F878"/>
    <mergeCell ref="F883:F884"/>
    <mergeCell ref="E868:E869"/>
    <mergeCell ref="F868:F869"/>
    <mergeCell ref="F122:F123"/>
    <mergeCell ref="F113:F114"/>
    <mergeCell ref="F864:F865"/>
    <mergeCell ref="G864:G865"/>
    <mergeCell ref="E861:E862"/>
    <mergeCell ref="F861:F862"/>
    <mergeCell ref="G861:G862"/>
    <mergeCell ref="B864:B865"/>
    <mergeCell ref="C864:C865"/>
    <mergeCell ref="D864:D865"/>
    <mergeCell ref="E864:E865"/>
    <mergeCell ref="G855:G856"/>
    <mergeCell ref="B858:B859"/>
    <mergeCell ref="C858:C859"/>
    <mergeCell ref="D858:D859"/>
    <mergeCell ref="E858:E859"/>
    <mergeCell ref="F858:F859"/>
    <mergeCell ref="G858:G859"/>
    <mergeCell ref="C907:E907"/>
    <mergeCell ref="B871:B872"/>
    <mergeCell ref="C871:C872"/>
    <mergeCell ref="B855:B856"/>
    <mergeCell ref="C855:C856"/>
    <mergeCell ref="D855:D856"/>
    <mergeCell ref="E855:E856"/>
    <mergeCell ref="B861:B862"/>
    <mergeCell ref="C861:C862"/>
    <mergeCell ref="D861:D862"/>
    <mergeCell ref="D840:D841"/>
    <mergeCell ref="E840:E841"/>
    <mergeCell ref="F840:F841"/>
    <mergeCell ref="G840:G841"/>
    <mergeCell ref="B895:B896"/>
    <mergeCell ref="C895:E895"/>
    <mergeCell ref="F895:G895"/>
    <mergeCell ref="B849:B850"/>
    <mergeCell ref="C849:C850"/>
    <mergeCell ref="D849:D850"/>
    <mergeCell ref="E849:E850"/>
    <mergeCell ref="F849:F850"/>
    <mergeCell ref="G849:G850"/>
    <mergeCell ref="F855:F856"/>
    <mergeCell ref="G868:G869"/>
    <mergeCell ref="C886:C887"/>
    <mergeCell ref="D886:D887"/>
    <mergeCell ref="E886:E887"/>
    <mergeCell ref="F886:F887"/>
    <mergeCell ref="G886:G887"/>
    <mergeCell ref="G877:G878"/>
    <mergeCell ref="G883:G884"/>
    <mergeCell ref="E871:E872"/>
    <mergeCell ref="F871:F872"/>
    <mergeCell ref="D837:D838"/>
    <mergeCell ref="E837:E838"/>
    <mergeCell ref="F837:F838"/>
    <mergeCell ref="G837:G838"/>
    <mergeCell ref="B846:B847"/>
    <mergeCell ref="C846:C847"/>
    <mergeCell ref="B837:B838"/>
    <mergeCell ref="C837:C838"/>
    <mergeCell ref="B840:B841"/>
    <mergeCell ref="C840:C841"/>
    <mergeCell ref="B843:B844"/>
    <mergeCell ref="C843:C844"/>
    <mergeCell ref="F852:F853"/>
    <mergeCell ref="G852:G853"/>
    <mergeCell ref="D843:D844"/>
    <mergeCell ref="E843:E844"/>
    <mergeCell ref="F843:F844"/>
    <mergeCell ref="G843:G844"/>
    <mergeCell ref="B852:B853"/>
    <mergeCell ref="C852:C853"/>
    <mergeCell ref="D852:D853"/>
    <mergeCell ref="E852:E853"/>
    <mergeCell ref="D846:D847"/>
    <mergeCell ref="E846:E847"/>
    <mergeCell ref="F846:F847"/>
    <mergeCell ref="G846:G847"/>
    <mergeCell ref="F831:F832"/>
    <mergeCell ref="G831:G832"/>
    <mergeCell ref="B834:B835"/>
    <mergeCell ref="C834:C835"/>
    <mergeCell ref="D834:D835"/>
    <mergeCell ref="E834:E835"/>
    <mergeCell ref="F834:F835"/>
    <mergeCell ref="G834:G835"/>
    <mergeCell ref="D815:D816"/>
    <mergeCell ref="E815:E816"/>
    <mergeCell ref="B831:B832"/>
    <mergeCell ref="C831:C832"/>
    <mergeCell ref="D831:D832"/>
    <mergeCell ref="E831:E832"/>
    <mergeCell ref="F828:F829"/>
    <mergeCell ref="G828:G829"/>
    <mergeCell ref="B818:B819"/>
    <mergeCell ref="C818:C819"/>
    <mergeCell ref="D818:D819"/>
    <mergeCell ref="E818:E819"/>
    <mergeCell ref="F818:F819"/>
    <mergeCell ref="G818:G819"/>
    <mergeCell ref="B828:B829"/>
    <mergeCell ref="C828:C829"/>
    <mergeCell ref="D828:D829"/>
    <mergeCell ref="E828:E829"/>
    <mergeCell ref="F796:F797"/>
    <mergeCell ref="G796:G797"/>
    <mergeCell ref="F806:F807"/>
    <mergeCell ref="G806:G807"/>
    <mergeCell ref="B796:B797"/>
    <mergeCell ref="C796:C797"/>
    <mergeCell ref="D796:D797"/>
    <mergeCell ref="E796:E797"/>
    <mergeCell ref="B806:B807"/>
    <mergeCell ref="C806:C807"/>
    <mergeCell ref="D806:D807"/>
    <mergeCell ref="E806:E807"/>
    <mergeCell ref="F785:F786"/>
    <mergeCell ref="G785:G786"/>
    <mergeCell ref="B788:B789"/>
    <mergeCell ref="C788:C789"/>
    <mergeCell ref="B785:B786"/>
    <mergeCell ref="C785:C786"/>
    <mergeCell ref="D785:D786"/>
    <mergeCell ref="E785:E786"/>
    <mergeCell ref="F802:F803"/>
    <mergeCell ref="G802:G803"/>
    <mergeCell ref="B799:B800"/>
    <mergeCell ref="C799:C800"/>
    <mergeCell ref="D799:D800"/>
    <mergeCell ref="E799:E800"/>
    <mergeCell ref="F799:F800"/>
    <mergeCell ref="G799:G800"/>
    <mergeCell ref="B802:B803"/>
    <mergeCell ref="C802:C803"/>
    <mergeCell ref="D802:D803"/>
    <mergeCell ref="E802:E803"/>
    <mergeCell ref="G748:G749"/>
    <mergeCell ref="B730:B731"/>
    <mergeCell ref="C730:C731"/>
    <mergeCell ref="D730:D731"/>
    <mergeCell ref="E730:E731"/>
    <mergeCell ref="F730:F731"/>
    <mergeCell ref="G730:G731"/>
    <mergeCell ref="B733:B734"/>
    <mergeCell ref="C733:C734"/>
    <mergeCell ref="D733:D734"/>
    <mergeCell ref="F745:F746"/>
    <mergeCell ref="G745:G746"/>
    <mergeCell ref="B727:B728"/>
    <mergeCell ref="C727:C728"/>
    <mergeCell ref="B736:B737"/>
    <mergeCell ref="C736:C737"/>
    <mergeCell ref="D736:D737"/>
    <mergeCell ref="G736:G737"/>
    <mergeCell ref="B739:B740"/>
    <mergeCell ref="C739:C740"/>
    <mergeCell ref="E742:E743"/>
    <mergeCell ref="B745:B746"/>
    <mergeCell ref="C745:C746"/>
    <mergeCell ref="D745:D746"/>
    <mergeCell ref="E745:E746"/>
    <mergeCell ref="B742:B743"/>
    <mergeCell ref="C742:C743"/>
    <mergeCell ref="D742:D743"/>
    <mergeCell ref="F716:F717"/>
    <mergeCell ref="G716:G717"/>
    <mergeCell ref="G652:G653"/>
    <mergeCell ref="B655:B656"/>
    <mergeCell ref="E685:E686"/>
    <mergeCell ref="F685:F686"/>
    <mergeCell ref="G685:G686"/>
    <mergeCell ref="B694:B695"/>
    <mergeCell ref="C694:C695"/>
    <mergeCell ref="D694:D695"/>
    <mergeCell ref="B716:B717"/>
    <mergeCell ref="C716:C717"/>
    <mergeCell ref="D716:D717"/>
    <mergeCell ref="E716:E717"/>
    <mergeCell ref="D713:D714"/>
    <mergeCell ref="E713:E714"/>
    <mergeCell ref="F713:F714"/>
    <mergeCell ref="G713:G714"/>
    <mergeCell ref="F719:F720"/>
    <mergeCell ref="G719:G720"/>
    <mergeCell ref="B698:B699"/>
    <mergeCell ref="C698:C699"/>
    <mergeCell ref="D698:D699"/>
    <mergeCell ref="E698:E699"/>
    <mergeCell ref="F698:F699"/>
    <mergeCell ref="G698:G699"/>
    <mergeCell ref="B713:B714"/>
    <mergeCell ref="C713:C714"/>
    <mergeCell ref="B719:B720"/>
    <mergeCell ref="C719:C720"/>
    <mergeCell ref="D719:D720"/>
    <mergeCell ref="E719:E720"/>
    <mergeCell ref="B627:B628"/>
    <mergeCell ref="C627:C628"/>
    <mergeCell ref="D627:D628"/>
    <mergeCell ref="E627:E628"/>
    <mergeCell ref="F604:F605"/>
    <mergeCell ref="G604:G605"/>
    <mergeCell ref="B624:B625"/>
    <mergeCell ref="C624:C625"/>
    <mergeCell ref="D624:D625"/>
    <mergeCell ref="E624:E625"/>
    <mergeCell ref="F624:F625"/>
    <mergeCell ref="G624:G625"/>
    <mergeCell ref="F621:F622"/>
    <mergeCell ref="G621:G622"/>
    <mergeCell ref="B604:B605"/>
    <mergeCell ref="C604:C605"/>
    <mergeCell ref="D604:D605"/>
    <mergeCell ref="E604:E605"/>
    <mergeCell ref="F597:F598"/>
    <mergeCell ref="G597:G598"/>
    <mergeCell ref="B600:B601"/>
    <mergeCell ref="C600:C601"/>
    <mergeCell ref="D600:D601"/>
    <mergeCell ref="E600:E601"/>
    <mergeCell ref="F600:F601"/>
    <mergeCell ref="G600:G601"/>
    <mergeCell ref="F630:F631"/>
    <mergeCell ref="G630:G631"/>
    <mergeCell ref="F649:F650"/>
    <mergeCell ref="G649:G650"/>
    <mergeCell ref="F636:F637"/>
    <mergeCell ref="G636:G637"/>
    <mergeCell ref="F633:F634"/>
    <mergeCell ref="G633:G634"/>
    <mergeCell ref="F639:F640"/>
    <mergeCell ref="G639:G640"/>
    <mergeCell ref="B630:B631"/>
    <mergeCell ref="C630:C631"/>
    <mergeCell ref="D630:D631"/>
    <mergeCell ref="E630:E631"/>
    <mergeCell ref="F570:F571"/>
    <mergeCell ref="G570:G571"/>
    <mergeCell ref="B573:B574"/>
    <mergeCell ref="C573:C574"/>
    <mergeCell ref="D573:D574"/>
    <mergeCell ref="E573:E574"/>
    <mergeCell ref="F573:F574"/>
    <mergeCell ref="G573:G574"/>
    <mergeCell ref="B570:B571"/>
    <mergeCell ref="C570:C571"/>
    <mergeCell ref="D570:D571"/>
    <mergeCell ref="E570:E571"/>
    <mergeCell ref="F530:F531"/>
    <mergeCell ref="G530:G531"/>
    <mergeCell ref="B534:B535"/>
    <mergeCell ref="C534:C535"/>
    <mergeCell ref="D534:D535"/>
    <mergeCell ref="E534:E535"/>
    <mergeCell ref="F534:F535"/>
    <mergeCell ref="G534:G535"/>
    <mergeCell ref="B530:B531"/>
    <mergeCell ref="C530:C531"/>
    <mergeCell ref="D530:D531"/>
    <mergeCell ref="E530:E531"/>
    <mergeCell ref="F585:F586"/>
    <mergeCell ref="G585:G586"/>
    <mergeCell ref="B576:B577"/>
    <mergeCell ref="C576:C577"/>
    <mergeCell ref="D576:D577"/>
    <mergeCell ref="E576:E577"/>
    <mergeCell ref="F576:F577"/>
    <mergeCell ref="G576:G577"/>
    <mergeCell ref="B585:B586"/>
    <mergeCell ref="C585:C586"/>
    <mergeCell ref="D585:D586"/>
    <mergeCell ref="E585:E586"/>
    <mergeCell ref="F506:F507"/>
    <mergeCell ref="G506:G507"/>
    <mergeCell ref="B509:B510"/>
    <mergeCell ref="C509:C510"/>
    <mergeCell ref="D509:D510"/>
    <mergeCell ref="E509:E510"/>
    <mergeCell ref="B506:B507"/>
    <mergeCell ref="C506:C507"/>
    <mergeCell ref="D506:D507"/>
    <mergeCell ref="E506:E507"/>
    <mergeCell ref="F500:F501"/>
    <mergeCell ref="G500:G501"/>
    <mergeCell ref="B503:B504"/>
    <mergeCell ref="C503:C504"/>
    <mergeCell ref="D503:D504"/>
    <mergeCell ref="E503:E504"/>
    <mergeCell ref="F503:F504"/>
    <mergeCell ref="G503:G504"/>
    <mergeCell ref="B500:B501"/>
    <mergeCell ref="C500:C501"/>
    <mergeCell ref="D500:D501"/>
    <mergeCell ref="E500:E501"/>
    <mergeCell ref="B488:B489"/>
    <mergeCell ref="C488:C489"/>
    <mergeCell ref="F509:F510"/>
    <mergeCell ref="G509:G510"/>
    <mergeCell ref="B497:B498"/>
    <mergeCell ref="C497:C498"/>
    <mergeCell ref="D497:D498"/>
    <mergeCell ref="E497:E498"/>
    <mergeCell ref="F497:F498"/>
    <mergeCell ref="G497:G498"/>
    <mergeCell ref="D485:D486"/>
    <mergeCell ref="E485:E486"/>
    <mergeCell ref="F485:F486"/>
    <mergeCell ref="G485:G486"/>
    <mergeCell ref="E482:E483"/>
    <mergeCell ref="F482:F483"/>
    <mergeCell ref="G482:G483"/>
    <mergeCell ref="B479:B480"/>
    <mergeCell ref="C479:C480"/>
    <mergeCell ref="D479:D480"/>
    <mergeCell ref="E479:E480"/>
    <mergeCell ref="F479:F480"/>
    <mergeCell ref="G479:G480"/>
    <mergeCell ref="E494:E495"/>
    <mergeCell ref="F494:F495"/>
    <mergeCell ref="G494:G495"/>
    <mergeCell ref="B476:B477"/>
    <mergeCell ref="C476:C477"/>
    <mergeCell ref="D476:D477"/>
    <mergeCell ref="E476:E477"/>
    <mergeCell ref="F476:F477"/>
    <mergeCell ref="G476:G477"/>
    <mergeCell ref="B482:B483"/>
    <mergeCell ref="B422:B423"/>
    <mergeCell ref="C422:C423"/>
    <mergeCell ref="D422:D423"/>
    <mergeCell ref="B494:B495"/>
    <mergeCell ref="C494:C495"/>
    <mergeCell ref="D494:D495"/>
    <mergeCell ref="C482:C483"/>
    <mergeCell ref="D482:D483"/>
    <mergeCell ref="B485:B486"/>
    <mergeCell ref="C485:C486"/>
    <mergeCell ref="G410:G411"/>
    <mergeCell ref="B413:B414"/>
    <mergeCell ref="B419:B420"/>
    <mergeCell ref="C419:C420"/>
    <mergeCell ref="D419:D420"/>
    <mergeCell ref="E419:E420"/>
    <mergeCell ref="F419:F420"/>
    <mergeCell ref="G419:G420"/>
    <mergeCell ref="B416:B417"/>
    <mergeCell ref="G416:G417"/>
    <mergeCell ref="B410:B411"/>
    <mergeCell ref="C410:C411"/>
    <mergeCell ref="D410:D411"/>
    <mergeCell ref="E410:E411"/>
    <mergeCell ref="G465:G466"/>
    <mergeCell ref="B429:B430"/>
    <mergeCell ref="C429:C430"/>
    <mergeCell ref="D429:D430"/>
    <mergeCell ref="E429:E430"/>
    <mergeCell ref="F429:F430"/>
    <mergeCell ref="G429:G430"/>
    <mergeCell ref="F459:F460"/>
    <mergeCell ref="G459:G460"/>
    <mergeCell ref="F462:F463"/>
    <mergeCell ref="C387:C388"/>
    <mergeCell ref="D465:D466"/>
    <mergeCell ref="E465:E466"/>
    <mergeCell ref="F465:F466"/>
    <mergeCell ref="F410:F411"/>
    <mergeCell ref="F404:F405"/>
    <mergeCell ref="E422:E423"/>
    <mergeCell ref="F422:F423"/>
    <mergeCell ref="D387:D388"/>
    <mergeCell ref="E387:E388"/>
    <mergeCell ref="B347:B348"/>
    <mergeCell ref="C347:C348"/>
    <mergeCell ref="B384:B385"/>
    <mergeCell ref="C384:C385"/>
    <mergeCell ref="B365:B366"/>
    <mergeCell ref="C365:C366"/>
    <mergeCell ref="B350:B351"/>
    <mergeCell ref="C350:C351"/>
    <mergeCell ref="B353:B354"/>
    <mergeCell ref="C353:C354"/>
    <mergeCell ref="F393:F394"/>
    <mergeCell ref="G393:G394"/>
    <mergeCell ref="B381:B382"/>
    <mergeCell ref="C381:C382"/>
    <mergeCell ref="D381:D382"/>
    <mergeCell ref="E381:E382"/>
    <mergeCell ref="F381:F382"/>
    <mergeCell ref="G381:G382"/>
    <mergeCell ref="D384:D385"/>
    <mergeCell ref="E384:E385"/>
    <mergeCell ref="E369:E370"/>
    <mergeCell ref="F369:F370"/>
    <mergeCell ref="G369:G370"/>
    <mergeCell ref="B390:B391"/>
    <mergeCell ref="C390:C391"/>
    <mergeCell ref="D390:D391"/>
    <mergeCell ref="E390:E391"/>
    <mergeCell ref="F384:F385"/>
    <mergeCell ref="G384:G385"/>
    <mergeCell ref="B387:B388"/>
    <mergeCell ref="G344:G345"/>
    <mergeCell ref="B407:B408"/>
    <mergeCell ref="C407:C408"/>
    <mergeCell ref="D407:D408"/>
    <mergeCell ref="E407:E408"/>
    <mergeCell ref="F407:F408"/>
    <mergeCell ref="G407:G408"/>
    <mergeCell ref="B369:B370"/>
    <mergeCell ref="C369:C370"/>
    <mergeCell ref="D369:D370"/>
    <mergeCell ref="F335:F336"/>
    <mergeCell ref="B344:B345"/>
    <mergeCell ref="C344:C345"/>
    <mergeCell ref="D344:D345"/>
    <mergeCell ref="E344:E345"/>
    <mergeCell ref="F344:F345"/>
    <mergeCell ref="B341:B342"/>
    <mergeCell ref="C341:C342"/>
    <mergeCell ref="D341:D342"/>
    <mergeCell ref="E341:E342"/>
    <mergeCell ref="B335:B336"/>
    <mergeCell ref="C335:C336"/>
    <mergeCell ref="D335:D336"/>
    <mergeCell ref="E335:E336"/>
    <mergeCell ref="F329:F330"/>
    <mergeCell ref="G329:G330"/>
    <mergeCell ref="B332:B333"/>
    <mergeCell ref="C332:C333"/>
    <mergeCell ref="D332:D333"/>
    <mergeCell ref="E332:E333"/>
    <mergeCell ref="F332:F333"/>
    <mergeCell ref="G332:G333"/>
    <mergeCell ref="C338:C339"/>
    <mergeCell ref="D338:D339"/>
    <mergeCell ref="E338:E339"/>
    <mergeCell ref="B326:B327"/>
    <mergeCell ref="C326:C327"/>
    <mergeCell ref="D326:D327"/>
    <mergeCell ref="E326:E327"/>
    <mergeCell ref="B329:B330"/>
    <mergeCell ref="C329:C330"/>
    <mergeCell ref="D329:D330"/>
    <mergeCell ref="E314:E315"/>
    <mergeCell ref="F314:F315"/>
    <mergeCell ref="G314:G315"/>
    <mergeCell ref="D347:D348"/>
    <mergeCell ref="E347:E348"/>
    <mergeCell ref="F347:F348"/>
    <mergeCell ref="G347:G348"/>
    <mergeCell ref="F326:F327"/>
    <mergeCell ref="G326:G327"/>
    <mergeCell ref="E329:E330"/>
    <mergeCell ref="E317:E318"/>
    <mergeCell ref="F317:F318"/>
    <mergeCell ref="G317:G318"/>
    <mergeCell ref="C311:C312"/>
    <mergeCell ref="D311:D312"/>
    <mergeCell ref="E311:E312"/>
    <mergeCell ref="F311:F312"/>
    <mergeCell ref="G311:G312"/>
    <mergeCell ref="C314:C315"/>
    <mergeCell ref="D314:D315"/>
    <mergeCell ref="B311:B312"/>
    <mergeCell ref="B317:B318"/>
    <mergeCell ref="C317:C318"/>
    <mergeCell ref="D317:D318"/>
    <mergeCell ref="B314:B315"/>
    <mergeCell ref="F305:F306"/>
    <mergeCell ref="G305:G306"/>
    <mergeCell ref="B308:B309"/>
    <mergeCell ref="C308:C309"/>
    <mergeCell ref="D308:D309"/>
    <mergeCell ref="E308:E309"/>
    <mergeCell ref="F308:F309"/>
    <mergeCell ref="G308:G309"/>
    <mergeCell ref="B305:B306"/>
    <mergeCell ref="C305:C306"/>
    <mergeCell ref="D305:D306"/>
    <mergeCell ref="E305:E306"/>
    <mergeCell ref="D299:D300"/>
    <mergeCell ref="E299:E300"/>
    <mergeCell ref="F299:F300"/>
    <mergeCell ref="G299:G300"/>
    <mergeCell ref="F302:F303"/>
    <mergeCell ref="G302:G303"/>
    <mergeCell ref="B296:B297"/>
    <mergeCell ref="C296:C297"/>
    <mergeCell ref="D296:D297"/>
    <mergeCell ref="E296:E297"/>
    <mergeCell ref="F296:F297"/>
    <mergeCell ref="G296:G297"/>
    <mergeCell ref="B299:B300"/>
    <mergeCell ref="C299:C300"/>
    <mergeCell ref="B302:B303"/>
    <mergeCell ref="C302:C303"/>
    <mergeCell ref="D302:D303"/>
    <mergeCell ref="E302:E303"/>
    <mergeCell ref="B290:B291"/>
    <mergeCell ref="C290:C291"/>
    <mergeCell ref="D290:D291"/>
    <mergeCell ref="E290:E291"/>
    <mergeCell ref="F207:F208"/>
    <mergeCell ref="G207:G208"/>
    <mergeCell ref="C221:C222"/>
    <mergeCell ref="D221:D222"/>
    <mergeCell ref="E221:E222"/>
    <mergeCell ref="F221:F222"/>
    <mergeCell ref="B207:B208"/>
    <mergeCell ref="C207:C208"/>
    <mergeCell ref="D207:D208"/>
    <mergeCell ref="E207:E208"/>
    <mergeCell ref="B221:B222"/>
    <mergeCell ref="B240:B241"/>
    <mergeCell ref="C240:C241"/>
    <mergeCell ref="D240:D241"/>
    <mergeCell ref="B237:B238"/>
    <mergeCell ref="C237:C238"/>
    <mergeCell ref="D237:D238"/>
    <mergeCell ref="C231:C232"/>
    <mergeCell ref="D231:D232"/>
    <mergeCell ref="F293:F294"/>
    <mergeCell ref="G293:G294"/>
    <mergeCell ref="F218:F219"/>
    <mergeCell ref="G218:G219"/>
    <mergeCell ref="G231:G232"/>
    <mergeCell ref="F237:F238"/>
    <mergeCell ref="F231:F232"/>
    <mergeCell ref="F290:F291"/>
    <mergeCell ref="G290:G291"/>
    <mergeCell ref="F243:F244"/>
    <mergeCell ref="B293:B294"/>
    <mergeCell ref="C293:C294"/>
    <mergeCell ref="D293:D294"/>
    <mergeCell ref="E293:E294"/>
    <mergeCell ref="B234:B235"/>
    <mergeCell ref="C234:C235"/>
    <mergeCell ref="D234:D235"/>
    <mergeCell ref="E234:E235"/>
    <mergeCell ref="B186:B187"/>
    <mergeCell ref="C186:C187"/>
    <mergeCell ref="D186:D187"/>
    <mergeCell ref="E186:E187"/>
    <mergeCell ref="B182:B183"/>
    <mergeCell ref="C182:C183"/>
    <mergeCell ref="D182:D183"/>
    <mergeCell ref="E182:E183"/>
    <mergeCell ref="B179:B180"/>
    <mergeCell ref="C179:C180"/>
    <mergeCell ref="D179:D180"/>
    <mergeCell ref="E179:E180"/>
    <mergeCell ref="B225:B226"/>
    <mergeCell ref="C225:C226"/>
    <mergeCell ref="D225:D226"/>
    <mergeCell ref="E225:E226"/>
    <mergeCell ref="E240:E241"/>
    <mergeCell ref="F240:F241"/>
    <mergeCell ref="G240:G241"/>
    <mergeCell ref="G221:G222"/>
    <mergeCell ref="E237:E238"/>
    <mergeCell ref="E231:E232"/>
    <mergeCell ref="F234:F235"/>
    <mergeCell ref="G234:G235"/>
    <mergeCell ref="F13:F14"/>
    <mergeCell ref="G13:G14"/>
    <mergeCell ref="F204:F205"/>
    <mergeCell ref="G204:G205"/>
    <mergeCell ref="F179:F180"/>
    <mergeCell ref="G179:G180"/>
    <mergeCell ref="F182:F183"/>
    <mergeCell ref="G182:G183"/>
    <mergeCell ref="F186:F187"/>
    <mergeCell ref="G186:G187"/>
    <mergeCell ref="B31:B32"/>
    <mergeCell ref="C31:C32"/>
    <mergeCell ref="D31:D32"/>
    <mergeCell ref="E31:E32"/>
    <mergeCell ref="E52:E53"/>
    <mergeCell ref="F52:F53"/>
    <mergeCell ref="B37:B38"/>
    <mergeCell ref="C37:C38"/>
    <mergeCell ref="D37:D38"/>
    <mergeCell ref="E37:E38"/>
    <mergeCell ref="F37:F38"/>
    <mergeCell ref="G31:G32"/>
    <mergeCell ref="D1:D3"/>
    <mergeCell ref="E1:F2"/>
    <mergeCell ref="G1:G3"/>
    <mergeCell ref="D10:D11"/>
    <mergeCell ref="F31:F32"/>
    <mergeCell ref="G22:G23"/>
    <mergeCell ref="F10:F11"/>
    <mergeCell ref="G10:G11"/>
    <mergeCell ref="D13:D14"/>
    <mergeCell ref="G28:G29"/>
    <mergeCell ref="F16:F17"/>
    <mergeCell ref="G16:G17"/>
    <mergeCell ref="B19:B20"/>
    <mergeCell ref="C19:C20"/>
    <mergeCell ref="D19:D20"/>
    <mergeCell ref="E19:E20"/>
    <mergeCell ref="F19:F20"/>
    <mergeCell ref="G19:G20"/>
    <mergeCell ref="B25:B26"/>
    <mergeCell ref="B16:B17"/>
    <mergeCell ref="E10:E11"/>
    <mergeCell ref="C16:C17"/>
    <mergeCell ref="D16:D17"/>
    <mergeCell ref="E16:E17"/>
    <mergeCell ref="B10:B11"/>
    <mergeCell ref="C10:C11"/>
    <mergeCell ref="B13:B14"/>
    <mergeCell ref="C13:C14"/>
    <mergeCell ref="E13:E14"/>
    <mergeCell ref="G25:G26"/>
    <mergeCell ref="B22:B23"/>
    <mergeCell ref="C22:C23"/>
    <mergeCell ref="D22:D23"/>
    <mergeCell ref="E22:E23"/>
    <mergeCell ref="F22:F23"/>
    <mergeCell ref="C25:C26"/>
    <mergeCell ref="B91:B92"/>
    <mergeCell ref="D25:D26"/>
    <mergeCell ref="E25:E26"/>
    <mergeCell ref="F25:F26"/>
    <mergeCell ref="B43:B44"/>
    <mergeCell ref="B28:B29"/>
    <mergeCell ref="C28:C29"/>
    <mergeCell ref="D28:D29"/>
    <mergeCell ref="E28:E29"/>
    <mergeCell ref="F28:F29"/>
    <mergeCell ref="B62:B63"/>
    <mergeCell ref="C62:C63"/>
    <mergeCell ref="D62:D63"/>
    <mergeCell ref="E62:E63"/>
    <mergeCell ref="G52:G53"/>
    <mergeCell ref="C94:C95"/>
    <mergeCell ref="D94:D95"/>
    <mergeCell ref="E94:E95"/>
    <mergeCell ref="D82:D83"/>
    <mergeCell ref="E82:E83"/>
    <mergeCell ref="F82:F83"/>
    <mergeCell ref="G82:G83"/>
    <mergeCell ref="F62:F63"/>
    <mergeCell ref="G62:G63"/>
    <mergeCell ref="B52:B53"/>
    <mergeCell ref="B59:B60"/>
    <mergeCell ref="C59:C60"/>
    <mergeCell ref="D59:D60"/>
    <mergeCell ref="C52:C53"/>
    <mergeCell ref="D52:D53"/>
    <mergeCell ref="F34:F35"/>
    <mergeCell ref="G34:G35"/>
    <mergeCell ref="B46:B47"/>
    <mergeCell ref="B49:B50"/>
    <mergeCell ref="B40:B41"/>
    <mergeCell ref="C40:C41"/>
    <mergeCell ref="G37:G38"/>
    <mergeCell ref="B34:B35"/>
    <mergeCell ref="C34:C35"/>
    <mergeCell ref="D34:D35"/>
    <mergeCell ref="E34:E35"/>
    <mergeCell ref="B94:B95"/>
    <mergeCell ref="F97:F98"/>
    <mergeCell ref="G97:G98"/>
    <mergeCell ref="B100:B101"/>
    <mergeCell ref="C100:C101"/>
    <mergeCell ref="F94:F95"/>
    <mergeCell ref="G94:G95"/>
    <mergeCell ref="G100:G101"/>
    <mergeCell ref="F75:F76"/>
    <mergeCell ref="G75:G76"/>
    <mergeCell ref="E56:E57"/>
    <mergeCell ref="F56:F57"/>
    <mergeCell ref="G56:G57"/>
    <mergeCell ref="E59:E60"/>
    <mergeCell ref="F59:F60"/>
    <mergeCell ref="G59:G60"/>
    <mergeCell ref="B75:B76"/>
    <mergeCell ref="C75:C76"/>
    <mergeCell ref="D75:D76"/>
    <mergeCell ref="E75:E76"/>
    <mergeCell ref="F107:F108"/>
    <mergeCell ref="G107:G108"/>
    <mergeCell ref="B56:B57"/>
    <mergeCell ref="C56:C57"/>
    <mergeCell ref="B72:B73"/>
    <mergeCell ref="C72:C73"/>
    <mergeCell ref="D72:D73"/>
    <mergeCell ref="E72:E73"/>
    <mergeCell ref="B65:B66"/>
    <mergeCell ref="C65:C66"/>
    <mergeCell ref="B107:B108"/>
    <mergeCell ref="C107:C108"/>
    <mergeCell ref="D107:D108"/>
    <mergeCell ref="E107:E108"/>
    <mergeCell ref="D131:D132"/>
    <mergeCell ref="E131:E132"/>
    <mergeCell ref="F131:F132"/>
    <mergeCell ref="G131:G132"/>
    <mergeCell ref="B143:B144"/>
    <mergeCell ref="C143:C144"/>
    <mergeCell ref="B131:B132"/>
    <mergeCell ref="C131:C132"/>
    <mergeCell ref="B134:B135"/>
    <mergeCell ref="C134:C135"/>
    <mergeCell ref="B140:B141"/>
    <mergeCell ref="C140:C141"/>
    <mergeCell ref="D140:D141"/>
    <mergeCell ref="E140:E141"/>
    <mergeCell ref="B137:B138"/>
    <mergeCell ref="C137:C138"/>
    <mergeCell ref="D137:D138"/>
    <mergeCell ref="E137:E138"/>
    <mergeCell ref="F128:F129"/>
    <mergeCell ref="G128:G129"/>
    <mergeCell ref="D143:D144"/>
    <mergeCell ref="E143:E144"/>
    <mergeCell ref="F143:F144"/>
    <mergeCell ref="G143:G144"/>
    <mergeCell ref="F137:F138"/>
    <mergeCell ref="G137:G138"/>
    <mergeCell ref="F140:F141"/>
    <mergeCell ref="G140:G141"/>
    <mergeCell ref="B128:B129"/>
    <mergeCell ref="C128:C129"/>
    <mergeCell ref="D128:D129"/>
    <mergeCell ref="E128:E129"/>
    <mergeCell ref="G49:G50"/>
    <mergeCell ref="D56:D57"/>
    <mergeCell ref="B97:B98"/>
    <mergeCell ref="C97:C98"/>
    <mergeCell ref="D97:D98"/>
    <mergeCell ref="E97:E98"/>
    <mergeCell ref="D65:D66"/>
    <mergeCell ref="E65:E66"/>
    <mergeCell ref="F65:F66"/>
    <mergeCell ref="G65:G66"/>
    <mergeCell ref="C49:C50"/>
    <mergeCell ref="D49:D50"/>
    <mergeCell ref="E49:E50"/>
    <mergeCell ref="F49:F50"/>
    <mergeCell ref="C46:C47"/>
    <mergeCell ref="D46:D47"/>
    <mergeCell ref="E46:E47"/>
    <mergeCell ref="F46:F47"/>
    <mergeCell ref="C43:C44"/>
    <mergeCell ref="D43:D44"/>
    <mergeCell ref="E43:E44"/>
    <mergeCell ref="F43:F44"/>
    <mergeCell ref="F110:F111"/>
    <mergeCell ref="G110:G111"/>
    <mergeCell ref="D40:D41"/>
    <mergeCell ref="E40:E41"/>
    <mergeCell ref="F40:F41"/>
    <mergeCell ref="G40:G41"/>
    <mergeCell ref="G43:G44"/>
    <mergeCell ref="F72:F73"/>
    <mergeCell ref="G72:G73"/>
    <mergeCell ref="G46:G47"/>
    <mergeCell ref="B110:B111"/>
    <mergeCell ref="C110:C111"/>
    <mergeCell ref="D110:D111"/>
    <mergeCell ref="E110:E111"/>
  </mergeCells>
  <printOptions horizontalCentered="1"/>
  <pageMargins left="0.3937007874015748" right="0.3937007874015748" top="0.984251968503937" bottom="0.7086614173228347" header="0.2755905511811024" footer="0.5118110236220472"/>
  <pageSetup fitToHeight="999" horizontalDpi="600" verticalDpi="600" orientation="landscape" paperSize="9" scale="82" r:id="rId1"/>
  <headerFooter alignWithMargins="0">
    <oddHeader>&amp;L&amp;"Arial,Normale"&amp;8OPERA 330 - LAVORI DI SISTEMAZIONE E ALLARGAMENTO DELLA S.P. 25 DI GARNIGA A COVELO DAL KM 4.300 AL KM 5.700 CIRCA</oddHeader>
    <oddFooter>&amp;C&amp;"Arial,Normale"&amp;10pag. &amp;P/&amp;N&amp;R&amp;"Arial,Normale"&amp;8IL CONCORRENTE</oddFooter>
  </headerFooter>
  <rowBreaks count="20" manualBreakCount="20">
    <brk id="33" max="6" man="1"/>
    <brk id="68" max="6" man="1"/>
    <brk id="103" max="6" man="1"/>
    <brk id="175" max="6" man="1"/>
    <brk id="211" max="6" man="1"/>
    <brk id="247" max="6" man="1"/>
    <brk id="283" max="6" man="1"/>
    <brk id="397" max="6" man="1"/>
    <brk id="434" max="6" man="1"/>
    <brk id="469" max="6" man="1"/>
    <brk id="581" max="6" man="1"/>
    <brk id="617" max="6" man="1"/>
    <brk id="654" max="6" man="1"/>
    <brk id="690" max="6" man="1"/>
    <brk id="723" max="6" man="1"/>
    <brk id="759" max="6" man="1"/>
    <brk id="792" max="6" man="1"/>
    <brk id="823" max="6" man="1"/>
    <brk id="860" max="6" man="1"/>
    <brk id="89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StRichiestaOfferta - 'Cimone_2012_05_17_SoloLotto1.dcf' (V:\524_SP25CimoneGarniga\4-Esecutivo\14-AggiornamentoCategorieOmogenee20120517\)</dc:title>
  <dc:subject/>
  <dc:creator>Giampaolo Moz</dc:creator>
  <cp:keywords/>
  <dc:description/>
  <cp:lastModifiedBy>PR40810</cp:lastModifiedBy>
  <cp:lastPrinted>2012-06-13T12:29:05Z</cp:lastPrinted>
  <dcterms:created xsi:type="dcterms:W3CDTF">2012-05-17T15:29:01Z</dcterms:created>
  <dcterms:modified xsi:type="dcterms:W3CDTF">2012-06-13T13:12:14Z</dcterms:modified>
  <cp:category/>
  <cp:version/>
  <cp:contentType/>
  <cp:contentStatus/>
</cp:coreProperties>
</file>